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Dashboard" sheetId="1" state="visible" r:id="rId1"/>
    <sheet xmlns:r="http://schemas.openxmlformats.org/officeDocument/2006/relationships" name="Wohnungen" sheetId="2" state="visible" r:id="rId2"/>
    <sheet xmlns:r="http://schemas.openxmlformats.org/officeDocument/2006/relationships" name="Stellplätze" sheetId="3" state="visible" r:id="rId3"/>
    <sheet xmlns:r="http://schemas.openxmlformats.org/officeDocument/2006/relationships" name="Raumdaten" sheetId="4" state="visible" r:id="rId4"/>
    <sheet xmlns:r="http://schemas.openxmlformats.org/officeDocument/2006/relationships" name="Kalkulation" sheetId="5" state="visible" r:id="rId5"/>
    <sheet xmlns:r="http://schemas.openxmlformats.org/officeDocument/2006/relationships" name="Listen" sheetId="6" state="visible" r:id="rId6"/>
  </sheets>
  <definedNames/>
</workbook>
</file>

<file path=xl/styles.xml><?xml version="1.0" encoding="utf-8"?>
<styleSheet xmlns="http://schemas.openxmlformats.org/spreadsheetml/2006/main">
  <numFmts count="3">
    <numFmt numFmtId="164" formatCode="0.00 &quot;m²&quot;"/>
    <numFmt numFmtId="165" formatCode="#,##0.00 &quot;€&quot;"/>
    <numFmt numFmtId="166" formatCode="dd.mm.yyyy"/>
  </numFmts>
  <fonts count="10">
    <font>
      <name val="Carlito"/>
      <sz val="11"/>
    </font>
    <font>
      <name val="Carlito"/>
      <b val="1"/>
      <color rgb="FFFFFFFF"/>
      <sz val="11"/>
    </font>
    <font>
      <name val="Carlito"/>
      <b val="1"/>
      <color rgb="FFFFFFFF"/>
      <sz val="10"/>
    </font>
    <font>
      <name val="Carlito"/>
      <b val="1"/>
      <color rgb="FFFFFFFF"/>
      <sz val="18"/>
    </font>
    <font>
      <name val="Carlito"/>
      <b val="1"/>
      <color rgb="FF101D2C"/>
      <sz val="11"/>
    </font>
    <font>
      <name val="Carlito"/>
      <i val="1"/>
      <color rgb="FF6B5628"/>
      <sz val="11"/>
    </font>
    <font>
      <name val="Carlito"/>
      <b val="1"/>
      <color rgb="FFFFFFFF"/>
      <sz val="22"/>
    </font>
    <font>
      <name val="Carlito"/>
      <color rgb="FFDDE4EA"/>
      <sz val="11"/>
    </font>
    <font>
      <name val="Carlito"/>
      <b val="1"/>
      <color rgb="FF101D2C"/>
      <sz val="14"/>
    </font>
    <font>
      <name val="Carlito"/>
      <color rgb="FF6B5628"/>
      <sz val="11"/>
    </font>
  </fonts>
  <fills count="8">
    <fill>
      <patternFill/>
    </fill>
    <fill>
      <patternFill patternType="gray125"/>
    </fill>
    <fill>
      <patternFill patternType="solid">
        <fgColor rgb="FF101D2C"/>
      </patternFill>
    </fill>
    <fill>
      <patternFill patternType="solid">
        <fgColor rgb="FFC6A15B"/>
      </patternFill>
    </fill>
    <fill>
      <patternFill patternType="solid">
        <fgColor rgb="FFF3EFE7"/>
      </patternFill>
    </fill>
    <fill>
      <patternFill patternType="solid">
        <fgColor rgb="FF172A3A"/>
      </patternFill>
    </fill>
    <fill>
      <patternFill patternType="solid">
        <fgColor rgb="FFF7F8FA"/>
      </patternFill>
    </fill>
    <fill>
      <patternFill patternType="solid">
        <fgColor rgb="FFFFF8E8"/>
      </patternFill>
    </fill>
  </fills>
  <borders count="23">
    <border/>
    <border/>
    <border>
      <bottom style="thick">
        <color rgb="FFC6A15B"/>
      </bottom>
    </border>
    <border>
      <bottom style="thick">
        <color rgb="FFC6A15B"/>
      </bottom>
    </border>
    <border>
      <bottom style="thin">
        <color rgb="FFE5E7EB"/>
      </bottom>
    </border>
    <border>
      <bottom style="thin">
        <color rgb="FFE5E7EB"/>
      </bottom>
    </border>
    <border>
      <left style="thin">
        <color rgb="FFD7DCE2"/>
      </left>
      <top style="thick">
        <color rgb="FFC6A15B"/>
      </top>
    </border>
    <border>
      <top style="thick">
        <color rgb="FFC6A15B"/>
      </top>
    </border>
    <border>
      <right style="thin">
        <color rgb="FFD7DCE2"/>
      </right>
      <top style="thick">
        <color rgb="FFC6A15B"/>
      </top>
    </border>
    <border>
      <left style="thin">
        <color rgb="FFD7DCE2"/>
      </left>
    </border>
    <border>
      <right style="thin">
        <color rgb="FFD7DCE2"/>
      </right>
    </border>
    <border>
      <left style="thin">
        <color rgb="FFD7DCE2"/>
      </left>
      <bottom style="thin">
        <color rgb="FFD7DCE2"/>
      </bottom>
    </border>
    <border>
      <bottom style="thin">
        <color rgb="FFD7DCE2"/>
      </bottom>
    </border>
    <border>
      <right style="thin">
        <color rgb="FFD7DCE2"/>
      </right>
      <bottom style="thin">
        <color rgb="FFD7DCE2"/>
      </bottom>
    </border>
    <border>
      <left style="thin">
        <color rgb="FFD7DCE2"/>
      </left>
      <top style="thick">
        <color rgb="FFC6A15B"/>
      </top>
    </border>
    <border>
      <top style="thick">
        <color rgb="FFC6A15B"/>
      </top>
    </border>
    <border>
      <right style="thin">
        <color rgb="FFD7DCE2"/>
      </right>
      <top style="thick">
        <color rgb="FFC6A15B"/>
      </top>
    </border>
    <border>
      <left style="thin">
        <color rgb="FFD7DCE2"/>
      </left>
    </border>
    <border>
      <right style="thin">
        <color rgb="FFD7DCE2"/>
      </right>
    </border>
    <border>
      <left style="thin">
        <color rgb="FFD7DCE2"/>
      </left>
      <bottom style="thin">
        <color rgb="FFD7DCE2"/>
      </bottom>
    </border>
    <border>
      <bottom style="thin">
        <color rgb="FFD7DCE2"/>
      </bottom>
    </border>
    <border>
      <right style="thin">
        <color rgb="FFD7DCE2"/>
      </right>
      <bottom style="thin">
        <color rgb="FFD7DCE2"/>
      </bottom>
    </border>
    <border>
      <left style="thin">
        <color rgb="FFD7DCE2"/>
      </left>
      <right style="thin">
        <color rgb="FFD7DCE2"/>
      </right>
      <top style="thick">
        <color rgb="FFC6A15B"/>
      </top>
      <bottom style="thin">
        <color rgb="FFD7DCE2"/>
      </bottom>
    </border>
  </borders>
  <cellStyleXfs count="1">
    <xf numFmtId="0" fontId="0" fillId="0" borderId="1"/>
  </cellStyleXfs>
  <cellXfs count="153">
    <xf numFmtId="0" fontId="0" fillId="0" borderId="0" pivotButton="0" quotePrefix="0" xfId="0"/>
    <xf numFmtId="0" fontId="0" fillId="0" borderId="1" pivotButton="0" quotePrefix="0" xfId="0"/>
    <xf numFmtId="0" fontId="0" fillId="2" borderId="0" pivotButton="0" quotePrefix="0" xfId="0"/>
    <xf numFmtId="0" fontId="1" fillId="2" borderId="0" pivotButton="0" quotePrefix="0" xfId="0"/>
    <xf numFmtId="0" fontId="0" fillId="2" borderId="1" pivotButton="0" quotePrefix="0" xfId="0"/>
    <xf numFmtId="0" fontId="1" fillId="2" borderId="1" pivotButton="0" quotePrefix="0" xfId="0"/>
    <xf numFmtId="0" fontId="2" fillId="2" borderId="0" pivotButton="0" quotePrefix="0" xfId="0"/>
    <xf numFmtId="0" fontId="2" fillId="2" borderId="2" pivotButton="0" quotePrefix="0" xfId="0"/>
    <xf numFmtId="0" fontId="2" fillId="2" borderId="2" applyAlignment="1" pivotButton="0" quotePrefix="0" xfId="0">
      <alignment wrapText="1"/>
    </xf>
    <xf numFmtId="0" fontId="2" fillId="2" borderId="2" applyAlignment="1" pivotButton="0" quotePrefix="0" xfId="0">
      <alignment horizontal="center" wrapText="1"/>
    </xf>
    <xf numFmtId="0" fontId="2" fillId="2" borderId="2" applyAlignment="1" pivotButton="0" quotePrefix="0" xfId="0">
      <alignment horizontal="center" vertical="center" wrapText="1"/>
    </xf>
    <xf numFmtId="0" fontId="2" fillId="2" borderId="1" pivotButton="0" quotePrefix="0" xfId="0"/>
    <xf numFmtId="0" fontId="2" fillId="2" borderId="3" pivotButton="0" quotePrefix="0" xfId="0"/>
    <xf numFmtId="0" fontId="2" fillId="2" borderId="3" applyAlignment="1" pivotButton="0" quotePrefix="0" xfId="0">
      <alignment wrapText="1"/>
    </xf>
    <xf numFmtId="0" fontId="2" fillId="2" borderId="3" applyAlignment="1" pivotButton="0" quotePrefix="0" xfId="0">
      <alignment horizontal="center" wrapText="1"/>
    </xf>
    <xf numFmtId="0" fontId="2" fillId="2" borderId="3" applyAlignment="1" pivotButton="0" quotePrefix="0" xfId="0">
      <alignment horizontal="center" vertical="center" wrapText="1"/>
    </xf>
    <xf numFmtId="0" fontId="0" fillId="0" borderId="0" pivotButton="0" quotePrefix="0" xfId="0"/>
    <xf numFmtId="0" fontId="0" fillId="0" borderId="4" pivotButton="0" quotePrefix="0" xfId="0"/>
    <xf numFmtId="0" fontId="0" fillId="0" borderId="5" pivotButton="0" quotePrefix="0" xfId="0"/>
    <xf numFmtId="164" fontId="0" fillId="0" borderId="0" pivotButton="0" quotePrefix="0" xfId="0"/>
    <xf numFmtId="164" fontId="0" fillId="0" borderId="4" pivotButton="0" quotePrefix="0" xfId="0"/>
    <xf numFmtId="164" fontId="0" fillId="0" borderId="1" pivotButton="0" quotePrefix="0" xfId="0"/>
    <xf numFmtId="164" fontId="0" fillId="0" borderId="5" pivotButton="0" quotePrefix="0" xfId="0"/>
    <xf numFmtId="165" fontId="0" fillId="0" borderId="0" pivotButton="0" quotePrefix="0" xfId="0"/>
    <xf numFmtId="165" fontId="0" fillId="0" borderId="4" pivotButton="0" quotePrefix="0" xfId="0"/>
    <xf numFmtId="165" fontId="0" fillId="0" borderId="1" pivotButton="0" quotePrefix="0" xfId="0"/>
    <xf numFmtId="165" fontId="0" fillId="0" borderId="5" pivotButton="0" quotePrefix="0" xfId="0"/>
    <xf numFmtId="166" fontId="0" fillId="0" borderId="0" pivotButton="0" quotePrefix="0" xfId="0"/>
    <xf numFmtId="166" fontId="0" fillId="0" borderId="4" pivotButton="0" quotePrefix="0" xfId="0"/>
    <xf numFmtId="166" fontId="0" fillId="0" borderId="1" pivotButton="0" quotePrefix="0" xfId="0"/>
    <xf numFmtId="166" fontId="0" fillId="0" borderId="5" pivotButton="0" quotePrefix="0" xfId="0"/>
    <xf numFmtId="0" fontId="3" fillId="2" borderId="0" pivotButton="0" quotePrefix="0" xfId="0"/>
    <xf numFmtId="0" fontId="3" fillId="2" borderId="1" pivotButton="0" quotePrefix="0" xfId="0"/>
    <xf numFmtId="0" fontId="0" fillId="3" borderId="0" pivotButton="0" quotePrefix="0" xfId="0"/>
    <xf numFmtId="0" fontId="4" fillId="3" borderId="0" pivotButton="0" quotePrefix="0" xfId="0"/>
    <xf numFmtId="0" fontId="0" fillId="3" borderId="1" pivotButton="0" quotePrefix="0" xfId="0"/>
    <xf numFmtId="0" fontId="4" fillId="3" borderId="1" pivotButton="0" quotePrefix="0" xfId="0"/>
    <xf numFmtId="0" fontId="0" fillId="4" borderId="0" pivotButton="0" quotePrefix="0" xfId="0"/>
    <xf numFmtId="0" fontId="4" fillId="4" borderId="0" pivotButton="0" quotePrefix="0" xfId="0"/>
    <xf numFmtId="0" fontId="0" fillId="4" borderId="1" pivotButton="0" quotePrefix="0" xfId="0"/>
    <xf numFmtId="0" fontId="4" fillId="4" borderId="1" pivotButton="0" quotePrefix="0" xfId="0"/>
    <xf numFmtId="0" fontId="0" fillId="5" borderId="0" pivotButton="0" quotePrefix="0" xfId="0"/>
    <xf numFmtId="0" fontId="1" fillId="5" borderId="0" pivotButton="0" quotePrefix="0" xfId="0"/>
    <xf numFmtId="0" fontId="0" fillId="5" borderId="1" pivotButton="0" quotePrefix="0" xfId="0"/>
    <xf numFmtId="0" fontId="1" fillId="5" borderId="1" pivotButton="0" quotePrefix="0" xfId="0"/>
    <xf numFmtId="0" fontId="0" fillId="6" borderId="0" pivotButton="0" quotePrefix="0" xfId="0"/>
    <xf numFmtId="0" fontId="4" fillId="6" borderId="0" pivotButton="0" quotePrefix="0" xfId="0"/>
    <xf numFmtId="0" fontId="0" fillId="6" borderId="1" pivotButton="0" quotePrefix="0" xfId="0"/>
    <xf numFmtId="0" fontId="4" fillId="6" borderId="1" pivotButton="0" quotePrefix="0" xfId="0"/>
    <xf numFmtId="0" fontId="0" fillId="7" borderId="0" pivotButton="0" quotePrefix="0" xfId="0"/>
    <xf numFmtId="0" fontId="5" fillId="7" borderId="0" pivotButton="0" quotePrefix="0" xfId="0"/>
    <xf numFmtId="0" fontId="5" fillId="7" borderId="0" applyAlignment="1" pivotButton="0" quotePrefix="0" xfId="0">
      <alignment wrapText="1"/>
    </xf>
    <xf numFmtId="0" fontId="5" fillId="7" borderId="0" applyAlignment="1" pivotButton="0" quotePrefix="0" xfId="0">
      <alignment vertical="center" wrapText="1"/>
    </xf>
    <xf numFmtId="0" fontId="0" fillId="7" borderId="1" pivotButton="0" quotePrefix="0" xfId="0"/>
    <xf numFmtId="0" fontId="5" fillId="7" borderId="1" pivotButton="0" quotePrefix="0" xfId="0"/>
    <xf numFmtId="0" fontId="5" fillId="7" borderId="1" applyAlignment="1" pivotButton="0" quotePrefix="0" xfId="0">
      <alignment wrapText="1"/>
    </xf>
    <xf numFmtId="0" fontId="5" fillId="7" borderId="1" applyAlignment="1" pivotButton="0" quotePrefix="0" xfId="0">
      <alignment vertical="center" wrapText="1"/>
    </xf>
    <xf numFmtId="0" fontId="6" fillId="2" borderId="0" pivotButton="0" quotePrefix="0" xfId="0"/>
    <xf numFmtId="0" fontId="6" fillId="2" borderId="0" applyAlignment="1" pivotButton="0" quotePrefix="0" xfId="0">
      <alignment vertical="center"/>
    </xf>
    <xf numFmtId="0" fontId="6" fillId="2" borderId="1" pivotButton="0" quotePrefix="0" xfId="0"/>
    <xf numFmtId="0" fontId="6" fillId="2" borderId="1" applyAlignment="1" pivotButton="0" quotePrefix="0" xfId="0">
      <alignment vertical="center"/>
    </xf>
    <xf numFmtId="0" fontId="7" fillId="5" borderId="0" pivotButton="0" quotePrefix="0" xfId="0"/>
    <xf numFmtId="0" fontId="7" fillId="5" borderId="1" pivotButton="0" quotePrefix="0" xfId="0"/>
    <xf numFmtId="0" fontId="8" fillId="6" borderId="0" pivotButton="0" quotePrefix="0" xfId="0"/>
    <xf numFmtId="0" fontId="8" fillId="6" borderId="6" pivotButton="0" quotePrefix="0" xfId="0"/>
    <xf numFmtId="0" fontId="8" fillId="6" borderId="7" pivotButton="0" quotePrefix="0" xfId="0"/>
    <xf numFmtId="0" fontId="8" fillId="6" borderId="8" pivotButton="0" quotePrefix="0" xfId="0"/>
    <xf numFmtId="0" fontId="8" fillId="6" borderId="9" pivotButton="0" quotePrefix="0" xfId="0"/>
    <xf numFmtId="0" fontId="8" fillId="6" borderId="10" pivotButton="0" quotePrefix="0" xfId="0"/>
    <xf numFmtId="0" fontId="8" fillId="6" borderId="11" pivotButton="0" quotePrefix="0" xfId="0"/>
    <xf numFmtId="0" fontId="8" fillId="6" borderId="12" pivotButton="0" quotePrefix="0" xfId="0"/>
    <xf numFmtId="0" fontId="8" fillId="6" borderId="13" pivotButton="0" quotePrefix="0" xfId="0"/>
    <xf numFmtId="0" fontId="8" fillId="6" borderId="6" applyAlignment="1" pivotButton="0" quotePrefix="0" xfId="0">
      <alignment wrapText="1"/>
    </xf>
    <xf numFmtId="0" fontId="8" fillId="6" borderId="7" applyAlignment="1" pivotButton="0" quotePrefix="0" xfId="0">
      <alignment wrapText="1"/>
    </xf>
    <xf numFmtId="0" fontId="8" fillId="6" borderId="8" applyAlignment="1" pivotButton="0" quotePrefix="0" xfId="0">
      <alignment wrapText="1"/>
    </xf>
    <xf numFmtId="0" fontId="8" fillId="6" borderId="9" applyAlignment="1" pivotButton="0" quotePrefix="0" xfId="0">
      <alignment wrapText="1"/>
    </xf>
    <xf numFmtId="0" fontId="8" fillId="6" borderId="0" applyAlignment="1" pivotButton="0" quotePrefix="0" xfId="0">
      <alignment wrapText="1"/>
    </xf>
    <xf numFmtId="0" fontId="8" fillId="6" borderId="10" applyAlignment="1" pivotButton="0" quotePrefix="0" xfId="0">
      <alignment wrapText="1"/>
    </xf>
    <xf numFmtId="0" fontId="8" fillId="6" borderId="11" applyAlignment="1" pivotButton="0" quotePrefix="0" xfId="0">
      <alignment wrapText="1"/>
    </xf>
    <xf numFmtId="0" fontId="8" fillId="6" borderId="12" applyAlignment="1" pivotButton="0" quotePrefix="0" xfId="0">
      <alignment wrapText="1"/>
    </xf>
    <xf numFmtId="0" fontId="8" fillId="6" borderId="13" applyAlignment="1" pivotButton="0" quotePrefix="0" xfId="0">
      <alignment wrapText="1"/>
    </xf>
    <xf numFmtId="0" fontId="8" fillId="6" borderId="6" applyAlignment="1" pivotButton="0" quotePrefix="0" xfId="0">
      <alignment horizontal="center" wrapText="1"/>
    </xf>
    <xf numFmtId="0" fontId="8" fillId="6" borderId="7" applyAlignment="1" pivotButton="0" quotePrefix="0" xfId="0">
      <alignment horizontal="center" wrapText="1"/>
    </xf>
    <xf numFmtId="0" fontId="8" fillId="6" borderId="8" applyAlignment="1" pivotButton="0" quotePrefix="0" xfId="0">
      <alignment horizontal="center" wrapText="1"/>
    </xf>
    <xf numFmtId="0" fontId="8" fillId="6" borderId="9" applyAlignment="1" pivotButton="0" quotePrefix="0" xfId="0">
      <alignment horizontal="center" wrapText="1"/>
    </xf>
    <xf numFmtId="0" fontId="8" fillId="6" borderId="0" applyAlignment="1" pivotButton="0" quotePrefix="0" xfId="0">
      <alignment horizontal="center" wrapText="1"/>
    </xf>
    <xf numFmtId="0" fontId="8" fillId="6" borderId="10" applyAlignment="1" pivotButton="0" quotePrefix="0" xfId="0">
      <alignment horizontal="center" wrapText="1"/>
    </xf>
    <xf numFmtId="0" fontId="8" fillId="6" borderId="11" applyAlignment="1" pivotButton="0" quotePrefix="0" xfId="0">
      <alignment horizontal="center" wrapText="1"/>
    </xf>
    <xf numFmtId="0" fontId="8" fillId="6" borderId="12" applyAlignment="1" pivotButton="0" quotePrefix="0" xfId="0">
      <alignment horizontal="center" wrapText="1"/>
    </xf>
    <xf numFmtId="0" fontId="8" fillId="6" borderId="13" applyAlignment="1" pivotButton="0" quotePrefix="0" xfId="0">
      <alignment horizontal="center" wrapText="1"/>
    </xf>
    <xf numFmtId="0" fontId="8" fillId="6" borderId="6" applyAlignment="1" pivotButton="0" quotePrefix="0" xfId="0">
      <alignment horizontal="center" vertical="center" wrapText="1"/>
    </xf>
    <xf numFmtId="0" fontId="8" fillId="6" borderId="7" applyAlignment="1" pivotButton="0" quotePrefix="0" xfId="0">
      <alignment horizontal="center" vertical="center" wrapText="1"/>
    </xf>
    <xf numFmtId="0" fontId="8" fillId="6" borderId="8" applyAlignment="1" pivotButton="0" quotePrefix="0" xfId="0">
      <alignment horizontal="center" vertical="center" wrapText="1"/>
    </xf>
    <xf numFmtId="0" fontId="8" fillId="6" borderId="9" applyAlignment="1" pivotButton="0" quotePrefix="0" xfId="0">
      <alignment horizontal="center" vertical="center" wrapText="1"/>
    </xf>
    <xf numFmtId="0" fontId="8" fillId="6" borderId="0" applyAlignment="1" pivotButton="0" quotePrefix="0" xfId="0">
      <alignment horizontal="center" vertical="center" wrapText="1"/>
    </xf>
    <xf numFmtId="0" fontId="8" fillId="6" borderId="10" applyAlignment="1" pivotButton="0" quotePrefix="0" xfId="0">
      <alignment horizontal="center" vertical="center" wrapText="1"/>
    </xf>
    <xf numFmtId="0" fontId="8" fillId="6" borderId="11" applyAlignment="1" pivotButton="0" quotePrefix="0" xfId="0">
      <alignment horizontal="center" vertical="center" wrapText="1"/>
    </xf>
    <xf numFmtId="0" fontId="8" fillId="6" borderId="12" applyAlignment="1" pivotButton="0" quotePrefix="0" xfId="0">
      <alignment horizontal="center" vertical="center" wrapText="1"/>
    </xf>
    <xf numFmtId="0" fontId="8" fillId="6" borderId="13" applyAlignment="1" pivotButton="0" quotePrefix="0" xfId="0">
      <alignment horizontal="center" vertical="center" wrapText="1"/>
    </xf>
    <xf numFmtId="0" fontId="8" fillId="6" borderId="1" pivotButton="0" quotePrefix="0" xfId="0"/>
    <xf numFmtId="0" fontId="8" fillId="6" borderId="14" pivotButton="0" quotePrefix="0" xfId="0"/>
    <xf numFmtId="0" fontId="8" fillId="6" borderId="15" pivotButton="0" quotePrefix="0" xfId="0"/>
    <xf numFmtId="0" fontId="8" fillId="6" borderId="16" pivotButton="0" quotePrefix="0" xfId="0"/>
    <xf numFmtId="0" fontId="8" fillId="6" borderId="17" pivotButton="0" quotePrefix="0" xfId="0"/>
    <xf numFmtId="0" fontId="8" fillId="6" borderId="18" pivotButton="0" quotePrefix="0" xfId="0"/>
    <xf numFmtId="0" fontId="8" fillId="6" borderId="19" pivotButton="0" quotePrefix="0" xfId="0"/>
    <xf numFmtId="0" fontId="8" fillId="6" borderId="20" pivotButton="0" quotePrefix="0" xfId="0"/>
    <xf numFmtId="0" fontId="8" fillId="6" borderId="21" pivotButton="0" quotePrefix="0" xfId="0"/>
    <xf numFmtId="0" fontId="8" fillId="6" borderId="14" applyAlignment="1" pivotButton="0" quotePrefix="0" xfId="0">
      <alignment wrapText="1"/>
    </xf>
    <xf numFmtId="0" fontId="8" fillId="6" borderId="15" applyAlignment="1" pivotButton="0" quotePrefix="0" xfId="0">
      <alignment wrapText="1"/>
    </xf>
    <xf numFmtId="0" fontId="8" fillId="6" borderId="16" applyAlignment="1" pivotButton="0" quotePrefix="0" xfId="0">
      <alignment wrapText="1"/>
    </xf>
    <xf numFmtId="0" fontId="8" fillId="6" borderId="17" applyAlignment="1" pivotButton="0" quotePrefix="0" xfId="0">
      <alignment wrapText="1"/>
    </xf>
    <xf numFmtId="0" fontId="8" fillId="6" borderId="1" applyAlignment="1" pivotButton="0" quotePrefix="0" xfId="0">
      <alignment wrapText="1"/>
    </xf>
    <xf numFmtId="0" fontId="8" fillId="6" borderId="18" applyAlignment="1" pivotButton="0" quotePrefix="0" xfId="0">
      <alignment wrapText="1"/>
    </xf>
    <xf numFmtId="0" fontId="8" fillId="6" borderId="19" applyAlignment="1" pivotButton="0" quotePrefix="0" xfId="0">
      <alignment wrapText="1"/>
    </xf>
    <xf numFmtId="0" fontId="8" fillId="6" borderId="20" applyAlignment="1" pivotButton="0" quotePrefix="0" xfId="0">
      <alignment wrapText="1"/>
    </xf>
    <xf numFmtId="0" fontId="8" fillId="6" borderId="21" applyAlignment="1" pivotButton="0" quotePrefix="0" xfId="0">
      <alignment wrapText="1"/>
    </xf>
    <xf numFmtId="0" fontId="8" fillId="6" borderId="14" applyAlignment="1" pivotButton="0" quotePrefix="0" xfId="0">
      <alignment horizontal="center" wrapText="1"/>
    </xf>
    <xf numFmtId="0" fontId="8" fillId="6" borderId="15" applyAlignment="1" pivotButton="0" quotePrefix="0" xfId="0">
      <alignment horizontal="center" wrapText="1"/>
    </xf>
    <xf numFmtId="0" fontId="8" fillId="6" borderId="16" applyAlignment="1" pivotButton="0" quotePrefix="0" xfId="0">
      <alignment horizontal="center" wrapText="1"/>
    </xf>
    <xf numFmtId="0" fontId="8" fillId="6" borderId="17" applyAlignment="1" pivotButton="0" quotePrefix="0" xfId="0">
      <alignment horizontal="center" wrapText="1"/>
    </xf>
    <xf numFmtId="0" fontId="8" fillId="6" borderId="1" applyAlignment="1" pivotButton="0" quotePrefix="0" xfId="0">
      <alignment horizontal="center" wrapText="1"/>
    </xf>
    <xf numFmtId="0" fontId="8" fillId="6" borderId="18" applyAlignment="1" pivotButton="0" quotePrefix="0" xfId="0">
      <alignment horizontal="center" wrapText="1"/>
    </xf>
    <xf numFmtId="0" fontId="8" fillId="6" borderId="19" applyAlignment="1" pivotButton="0" quotePrefix="0" xfId="0">
      <alignment horizontal="center" wrapText="1"/>
    </xf>
    <xf numFmtId="0" fontId="8" fillId="6" borderId="20" applyAlignment="1" pivotButton="0" quotePrefix="0" xfId="0">
      <alignment horizontal="center" wrapText="1"/>
    </xf>
    <xf numFmtId="0" fontId="8" fillId="6" borderId="21" applyAlignment="1" pivotButton="0" quotePrefix="0" xfId="0">
      <alignment horizontal="center" wrapText="1"/>
    </xf>
    <xf numFmtId="0" fontId="8" fillId="6" borderId="14" applyAlignment="1" pivotButton="0" quotePrefix="0" xfId="0">
      <alignment horizontal="center" vertical="center" wrapText="1"/>
    </xf>
    <xf numFmtId="0" fontId="8" fillId="6" borderId="15" applyAlignment="1" pivotButton="0" quotePrefix="0" xfId="0">
      <alignment horizontal="center" vertical="center" wrapText="1"/>
    </xf>
    <xf numFmtId="0" fontId="8" fillId="6" borderId="16" applyAlignment="1" pivotButton="0" quotePrefix="0" xfId="0">
      <alignment horizontal="center" vertical="center" wrapText="1"/>
    </xf>
    <xf numFmtId="0" fontId="8" fillId="6" borderId="17" applyAlignment="1" pivotButton="0" quotePrefix="0" xfId="0">
      <alignment horizontal="center" vertical="center" wrapText="1"/>
    </xf>
    <xf numFmtId="0" fontId="8" fillId="6" borderId="1" applyAlignment="1" pivotButton="0" quotePrefix="0" xfId="0">
      <alignment horizontal="center" vertical="center" wrapText="1"/>
    </xf>
    <xf numFmtId="0" fontId="8" fillId="6" borderId="18" applyAlignment="1" pivotButton="0" quotePrefix="0" xfId="0">
      <alignment horizontal="center" vertical="center" wrapText="1"/>
    </xf>
    <xf numFmtId="0" fontId="8" fillId="6" borderId="19" applyAlignment="1" pivotButton="0" quotePrefix="0" xfId="0">
      <alignment horizontal="center" vertical="center" wrapText="1"/>
    </xf>
    <xf numFmtId="0" fontId="8" fillId="6" borderId="20" applyAlignment="1" pivotButton="0" quotePrefix="0" xfId="0">
      <alignment horizontal="center" vertical="center" wrapText="1"/>
    </xf>
    <xf numFmtId="0" fontId="8" fillId="6" borderId="21" applyAlignment="1" pivotButton="0" quotePrefix="0" xfId="0">
      <alignment horizontal="center" vertical="center" wrapText="1"/>
    </xf>
    <xf numFmtId="0" fontId="9" fillId="7" borderId="0" pivotButton="0" quotePrefix="0" xfId="0"/>
    <xf numFmtId="0" fontId="9" fillId="7" borderId="0" applyAlignment="1" pivotButton="0" quotePrefix="0" xfId="0">
      <alignment wrapText="1"/>
    </xf>
    <xf numFmtId="0" fontId="9" fillId="7" borderId="0" applyAlignment="1" pivotButton="0" quotePrefix="0" xfId="0">
      <alignment vertical="center" wrapText="1"/>
    </xf>
    <xf numFmtId="0" fontId="8" fillId="6" borderId="22" applyAlignment="1" pivotButton="0" quotePrefix="0" xfId="0">
      <alignment horizontal="center" vertical="center" wrapText="1"/>
    </xf>
    <xf numFmtId="0" fontId="0" fillId="0" borderId="15" pivotButton="0" quotePrefix="0" xfId="0"/>
    <xf numFmtId="0" fontId="0" fillId="0" borderId="16" pivotButton="0" quotePrefix="0" xfId="0"/>
    <xf numFmtId="0" fontId="0" fillId="0" borderId="17" pivotButton="0" quotePrefix="0" xfId="0"/>
    <xf numFmtId="0" fontId="0" fillId="0" borderId="18" pivotButton="0" quotePrefix="0" xfId="0"/>
    <xf numFmtId="0" fontId="0" fillId="0" borderId="19" pivotButton="0" quotePrefix="0" xfId="0"/>
    <xf numFmtId="0" fontId="0" fillId="0" borderId="20" pivotButton="0" quotePrefix="0" xfId="0"/>
    <xf numFmtId="0" fontId="0" fillId="0" borderId="21" pivotButton="0" quotePrefix="0" xfId="0"/>
    <xf numFmtId="164" fontId="0" fillId="0" borderId="0" pivotButton="0" quotePrefix="0" xfId="0"/>
    <xf numFmtId="0" fontId="9" fillId="7" borderId="1" applyAlignment="1" pivotButton="0" quotePrefix="0" xfId="0">
      <alignment vertical="center" wrapText="1"/>
    </xf>
    <xf numFmtId="165" fontId="0" fillId="0" borderId="0" pivotButton="0" quotePrefix="0" xfId="0"/>
    <xf numFmtId="166" fontId="0" fillId="0" borderId="0" pivotButton="0" quotePrefix="0" xfId="0"/>
    <xf numFmtId="164" fontId="0" fillId="0" borderId="4" pivotButton="0" quotePrefix="0" xfId="0"/>
    <xf numFmtId="165" fontId="0" fillId="0" borderId="4" pivotButton="0" quotePrefix="0" xfId="0"/>
    <xf numFmtId="166" fontId="0" fillId="0" borderId="4" pivotButton="0" quotePrefix="0" xfId="0"/>
  </cellXfs>
  <cellStyles count="1">
    <cellStyle name="Normal" xfId="0"/>
  </cellStyles>
  <dxfs count="6">
    <dxf>
      <font>
        <b val="1"/>
        <color rgb="FF226348"/>
      </font>
      <fill>
        <patternFill patternType="solid">
          <bgColor rgb="FFDDEFE7"/>
        </patternFill>
      </fill>
    </dxf>
    <dxf>
      <font>
        <b val="1"/>
        <color rgb="FF8A6500"/>
      </font>
      <fill>
        <patternFill patternType="solid">
          <bgColor rgb="FFFFF0C7"/>
        </patternFill>
      </fill>
    </dxf>
    <dxf>
      <font>
        <b val="1"/>
        <color rgb="FF4B5563"/>
      </font>
      <fill>
        <patternFill patternType="solid">
          <bgColor rgb="FFE8E9ED"/>
        </patternFill>
      </fill>
    </dxf>
    <dxf>
      <font>
        <b val="1"/>
        <color rgb="FF226348"/>
      </font>
      <fill>
        <patternFill patternType="solid">
          <bgColor rgb="FFDDEFE7"/>
        </patternFill>
      </fill>
    </dxf>
    <dxf>
      <font>
        <b val="1"/>
        <color rgb="FF8A6500"/>
      </font>
      <fill>
        <patternFill patternType="solid">
          <bgColor rgb="FFFFF0C7"/>
        </patternFill>
      </fill>
    </dxf>
    <dxf>
      <font>
        <b val="1"/>
        <color rgb="FF4B5563"/>
      </font>
      <fill>
        <patternFill patternType="solid">
          <bgColor rgb="FFE8E9ED"/>
        </patternFill>
      </fill>
    </dxf>
  </dxf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Wohnfläche je Etage</a:t>
            </a:r>
          </a:p>
        </rich>
      </tx>
      <overlay val="0"/>
    </title>
    <plotArea>
      <layout/>
      <barChart>
        <barDir val="col"/>
        <grouping val="clustered"/>
        <varyColors val="0"/>
        <ser>
          <idx val="0"/>
          <order val="0"/>
          <tx>
            <v>Wohnfläche</v>
          </tx>
          <spPr>
            <a:ln xmlns:a="http://schemas.openxmlformats.org/drawingml/2006/main">
              <a:prstDash val="solid"/>
            </a:ln>
          </spPr>
          <cat>
            <strRef>
              <f>'Dashboard'!$A$11:$A$14</f>
              <strCache>
                <ptCount val="0"/>
              </strCache>
            </strRef>
          </cat>
          <val>
            <numRef>
              <f>'Dashboard'!$B$11:$B$14</f>
              <numCache>
                <formatCode>0.00 "m²"</formatCode>
                <ptCount val="0"/>
              </numCache>
            </numRef>
          </val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gapWidth val="150"/>
        <axId val="48650112"/>
        <axId val="48672768"/>
      </barChart>
      <catAx>
        <axId val="48650112"/>
        <scaling>
          <orientation val="minMax"/>
        </scaling>
        <delete val="0"/>
        <axPos val="b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General" sourceLinked="0"/>
        <majorTickMark val="none"/>
        <minorTickMark val="none"/>
        <tickLblPos val="nextTo"/>
        <crossAx val="48672768"/>
        <crosses val="autoZero"/>
        <lblAlgn val="ctr"/>
        <lblOffset val="100"/>
        <noMultiLvlLbl val="0"/>
      </catAx>
      <valAx>
        <axId val="48672768"/>
        <scaling>
          <orientation val="minMax"/>
        </scaling>
        <delete val="0"/>
        <axPos val="l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General" sourceLinked="0"/>
        <majorTickMark val="none"/>
        <minorTickMark val="none"/>
        <crossAx val="48650112"/>
        <crosses val="autoZero"/>
        <crossBetween val="between"/>
      </valAx>
    </plotArea>
    <plotVisOnly val="1"/>
    <dispBlanksAs val="gap"/>
  </chart>
  <spPr>
    <a:ln xmlns:a="http://schemas.openxmlformats.org/drawingml/2006/main" w="9525">
      <a:solidFill>
        <a:srgbClr val="D9D9D9"/>
      </a:solidFill>
      <a:prstDash val="solid"/>
    </a:ln>
  </spPr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Verkaufspositionen</a:t>
            </a:r>
          </a:p>
        </rich>
      </tx>
      <overlay val="0"/>
    </title>
    <plotArea>
      <layout/>
      <doughnutChart>
        <varyColors val="1"/>
        <ser>
          <idx val="0"/>
          <order val="0"/>
          <tx>
            <v>Anzahl</v>
          </tx>
          <spPr>
            <a:ln xmlns:a="http://schemas.openxmlformats.org/drawingml/2006/main">
              <a:prstDash val="solid"/>
            </a:ln>
          </spPr>
          <cat>
            <strRef>
              <f>'Dashboard'!$H$11:$H$12</f>
              <strCache>
                <ptCount val="0"/>
              </strCache>
            </strRef>
          </cat>
          <val>
            <numRef>
              <f>'Dashboard'!$I$11:$I$12</f>
              <numCache>
                <formatCode>General</formatCode>
                <ptCount val="0"/>
              </numCache>
            </numRef>
          </val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firstSliceAng val="0"/>
        <holeSize val="10"/>
      </doughnutChart>
    </plotArea>
    <legend>
      <legendPos val="b"/>
      <overlay val="0"/>
    </legend>
    <plotVisOnly val="1"/>
    <dispBlanksAs val="gap"/>
  </chart>
  <spPr>
    <a:ln xmlns:a="http://schemas.openxmlformats.org/drawingml/2006/main" w="9525">
      <a:solidFill>
        <a:srgbClr val="D9D9D9"/>
      </a:solidFill>
      <a:prstDash val="solid"/>
    </a:ln>
  </spPr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twoCellAnchor>
    <from>
      <col>3</col>
      <colOff>0</colOff>
      <row>9</row>
      <rowOff>0</rowOff>
    </from>
    <to>
      <col>7</col>
      <colOff>0</colOff>
      <row>20</row>
      <rowOff>0</rowOff>
    </to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twoCellAnchor>
  <twoCellAnchor>
    <from>
      <col>9</col>
      <colOff>0</colOff>
      <row>9</row>
      <rowOff>0</rowOff>
    </from>
    <to>
      <col>14</col>
      <colOff>0</colOff>
      <row>20</row>
      <rowOff>0</rowOff>
    </to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twoCellAnchor>
</wsDr>
</file>

<file path=xl/tables/table1.xml><?xml version="1.0" encoding="utf-8"?>
<table xmlns="http://schemas.openxmlformats.org/spreadsheetml/2006/main" id="1" name="Wohnungstabelle" displayName="Wohnungstabelle" ref="A1:M21" headerRowCount="1">
  <tableColumns count="13">
    <tableColumn id="1" name="WE"/>
    <tableColumn id="2" name="Etage"/>
    <tableColumn id="3" name="Zimmer"/>
    <tableColumn id="4" name="Wohnfläche m²"/>
    <tableColumn id="5" name="Außenbereich"/>
    <tableColumn id="6" name="Außenfläche real m²"/>
    <tableColumn id="7" name="Preis / m²"/>
    <tableColumn id="8" name="Wohnungskaufpreis"/>
    <tableColumn id="9" name="Status"/>
    <tableColumn id="10" name="Käufer / Interessent"/>
    <tableColumn id="11" name="Reserviert bis"/>
    <tableColumn id="12" name="Notartermin"/>
    <tableColumn id="13" name="Bemerkungen"/>
  </tableColumns>
  <tableStyleInfo name="TableStyleMedium2" showRowStripes="1"/>
</table>
</file>

<file path=xl/tables/table2.xml><?xml version="1.0" encoding="utf-8"?>
<table xmlns="http://schemas.openxmlformats.org/spreadsheetml/2006/main" id="2" name="Stellplatztabelle" displayName="Stellplatztabelle" ref="A1:F16" headerRowCount="1">
  <tableColumns count="6">
    <tableColumn id="1" name="Stellplatz Nr."/>
    <tableColumn id="2" name="Kaufpreis"/>
    <tableColumn id="3" name="Status"/>
    <tableColumn id="4" name="Käufer / Interessent"/>
    <tableColumn id="5" name="Notartermin"/>
    <tableColumn id="6" name="Bemerkungen"/>
  </tableColumns>
  <tableStyleInfo name="TableStyleMedium2" showRowStripes="1"/>
</table>
</file>

<file path=xl/tables/table3.xml><?xml version="1.0" encoding="utf-8"?>
<table xmlns="http://schemas.openxmlformats.org/spreadsheetml/2006/main" id="3" name="Raumdatentabelle" displayName="Raumdatentabelle" ref="A1:H138" headerRowCount="1">
  <tableColumns count="8">
    <tableColumn id="1" name="WE"/>
    <tableColumn id="2" name="Etage"/>
    <tableColumn id="3" name="Raum"/>
    <tableColumn id="4" name="Fläche m²"/>
    <tableColumn id="5" name="Wohnungsfläche m²"/>
    <tableColumn id="6" name="Zimmer"/>
    <tableColumn id="7" name="Außenbereich"/>
    <tableColumn id="8" name="Preis / m²"/>
  </tableColumns>
  <tableStyleInfo name="TableStyleMedium2" showRowStripes="1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_rels/sheet4.xml.rels><Relationships xmlns="http://schemas.openxmlformats.org/package/2006/relationships"><Relationship Type="http://schemas.openxmlformats.org/officeDocument/2006/relationships/table" Target="/xl/tables/table3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7"/>
  <sheetViews>
    <sheetView workbookViewId="0">
      <selection activeCell="A1" sqref="A1"/>
    </sheetView>
  </sheetViews>
  <sheetFormatPr baseColWidth="8" defaultRowHeight="15"/>
  <cols>
    <col width="12" customWidth="1" style="16" min="1" max="1"/>
    <col width="12" customWidth="1" style="16" min="2" max="2"/>
    <col width="12" customWidth="1" style="16" min="3" max="3"/>
    <col width="12" customWidth="1" style="16" min="4" max="4"/>
    <col width="12" customWidth="1" style="16" min="5" max="5"/>
    <col width="12" customWidth="1" style="16" min="6" max="6"/>
    <col width="12" customWidth="1" style="16" min="7" max="7"/>
    <col width="12" customWidth="1" style="16" min="8" max="8"/>
    <col width="12" customWidth="1" style="16" min="9" max="9"/>
    <col width="12" customWidth="1" style="16" min="10" max="10"/>
    <col width="12" customWidth="1" style="16" min="11" max="11"/>
    <col width="12" customWidth="1" style="16" min="12" max="12"/>
    <col width="12" customWidth="1" style="16" min="13" max="13"/>
    <col width="12" customWidth="1" style="16" min="14" max="14"/>
  </cols>
  <sheetData>
    <row r="1" ht="30" customHeight="1" s="16">
      <c r="A1" s="60" t="inlineStr">
        <is>
          <t>DANNENBAUMSTRASSE 34 | SALES COCKPIT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</row>
    <row r="2" ht="30" customHeight="1" s="16">
      <c r="A2" s="1" t="n"/>
      <c r="B2" s="1" t="n"/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</row>
    <row r="3" ht="24" customHeight="1" s="16">
      <c r="A3" s="62" t="inlineStr">
        <is>
          <t>20 Wohneinheiten | 15 separat verfügbare Stellplätze | Planstand 14.07.2026</t>
        </is>
      </c>
      <c r="B3" s="1" t="n"/>
      <c r="C3" s="1" t="n"/>
      <c r="D3" s="1" t="n"/>
      <c r="E3" s="1" t="n"/>
      <c r="F3" s="1" t="n"/>
      <c r="G3" s="1" t="n"/>
      <c r="H3" s="1" t="n"/>
      <c r="I3" s="1" t="n"/>
      <c r="J3" s="1" t="n"/>
      <c r="K3" s="1" t="n"/>
      <c r="L3" s="1" t="n"/>
      <c r="M3" s="1" t="n"/>
      <c r="N3" s="1" t="n"/>
    </row>
    <row r="5">
      <c r="A5" s="138">
        <f>"WOHNEINHEITEN"&amp;CHAR(10)&amp;TEXT(=COUNTA(Wohnungen!A2:A21),"0")</f>
        <v/>
      </c>
      <c r="B5" s="139" t="n"/>
      <c r="C5" s="140" t="n"/>
      <c r="D5" s="138">
        <f>"WOHNFLÄCHE"&amp;CHAR(10)&amp;TEXT(=SUM(Wohnungen!D2:D21),"0.00 ""m²""")</f>
        <v/>
      </c>
      <c r="E5" s="139" t="n"/>
      <c r="F5" s="140" t="n"/>
      <c r="G5" s="138">
        <f>"WOHNUNGSERLÖS"&amp;CHAR(10)&amp;TEXT(=SUM(Wohnungen!H2:H21),"#,##0 ""€""")</f>
        <v/>
      </c>
      <c r="H5" s="139" t="n"/>
      <c r="I5" s="140" t="n"/>
      <c r="J5" s="138">
        <f>"GESAMTERLÖS"&amp;CHAR(10)&amp;TEXT(=SUM(Wohnungen!H2:H21)+SUM('Stellplätze'!B2:B16),"#,##0 ""€""")</f>
        <v/>
      </c>
      <c r="K5" s="139" t="n"/>
      <c r="L5" s="140" t="n"/>
    </row>
    <row r="6">
      <c r="A6" s="141" t="n"/>
      <c r="C6" s="142" t="n"/>
      <c r="D6" s="141" t="n"/>
      <c r="F6" s="142" t="n"/>
      <c r="G6" s="141" t="n"/>
      <c r="I6" s="142" t="n"/>
      <c r="J6" s="141" t="n"/>
      <c r="L6" s="142" t="n"/>
    </row>
    <row r="7">
      <c r="A7" s="143" t="n"/>
      <c r="B7" s="144" t="n"/>
      <c r="C7" s="145" t="n"/>
      <c r="D7" s="143" t="n"/>
      <c r="E7" s="144" t="n"/>
      <c r="F7" s="145" t="n"/>
      <c r="G7" s="143" t="n"/>
      <c r="H7" s="144" t="n"/>
      <c r="I7" s="145" t="n"/>
      <c r="J7" s="143" t="n"/>
      <c r="K7" s="144" t="n"/>
      <c r="L7" s="145" t="n"/>
    </row>
    <row r="9">
      <c r="A9" s="36" t="inlineStr">
        <is>
          <t>FLÄCHEN NACH ETAGE</t>
        </is>
      </c>
      <c r="B9" s="1" t="n"/>
      <c r="C9" s="1" t="n"/>
      <c r="D9" s="1" t="n"/>
      <c r="E9" s="1" t="n"/>
      <c r="F9" s="1" t="n"/>
      <c r="H9" s="36" t="inlineStr">
        <is>
          <t>VERKAUFSBESTAND</t>
        </is>
      </c>
      <c r="I9" s="1" t="n"/>
      <c r="J9" s="1" t="n"/>
      <c r="K9" s="1" t="n"/>
      <c r="L9" s="1" t="n"/>
      <c r="M9" s="1" t="n"/>
      <c r="N9" s="1" t="n"/>
    </row>
    <row r="10">
      <c r="A10" s="42" t="inlineStr">
        <is>
          <t>Etage</t>
        </is>
      </c>
      <c r="B10" s="42" t="inlineStr">
        <is>
          <t>Wohnfläche</t>
        </is>
      </c>
      <c r="H10" s="42" t="inlineStr">
        <is>
          <t>Position</t>
        </is>
      </c>
      <c r="I10" s="42" t="inlineStr">
        <is>
          <t>Anzahl</t>
        </is>
      </c>
    </row>
    <row r="11">
      <c r="A11" t="inlineStr">
        <is>
          <t>Erdgeschoss</t>
        </is>
      </c>
      <c r="B11" s="146" t="n">
        <v>302.73</v>
      </c>
      <c r="H11" t="inlineStr">
        <is>
          <t>Wohnungen</t>
        </is>
      </c>
      <c r="I11" t="n">
        <v>20</v>
      </c>
    </row>
    <row r="12">
      <c r="A12" t="inlineStr">
        <is>
          <t>1. Obergeschoss</t>
        </is>
      </c>
      <c r="B12" s="146" t="n">
        <v>381.22</v>
      </c>
      <c r="H12" t="inlineStr">
        <is>
          <t>Stellplätze</t>
        </is>
      </c>
      <c r="I12" t="n">
        <v>15</v>
      </c>
    </row>
    <row r="13">
      <c r="A13" t="inlineStr">
        <is>
          <t>2. Obergeschoss</t>
        </is>
      </c>
      <c r="B13" s="146" t="n">
        <v>381.22</v>
      </c>
      <c r="H13" t="inlineStr">
        <is>
          <t>Gesamtpositionen</t>
        </is>
      </c>
      <c r="I13" t="n">
        <v>35</v>
      </c>
    </row>
    <row r="14">
      <c r="A14" t="inlineStr">
        <is>
          <t>Staffelgeschoss</t>
        </is>
      </c>
      <c r="B14" s="146" t="n">
        <v>292.21</v>
      </c>
    </row>
    <row r="22">
      <c r="A22" s="5" t="inlineStr">
        <is>
          <t>WICHTIGE VERKAUFSLOGIK</t>
        </is>
      </c>
      <c r="B22" s="1" t="n"/>
      <c r="C22" s="1" t="n"/>
      <c r="D22" s="1" t="n"/>
      <c r="E22" s="1" t="n"/>
      <c r="F22" s="1" t="n"/>
      <c r="G22" s="1" t="n"/>
      <c r="H22" s="1" t="n"/>
      <c r="I22" s="1" t="n"/>
      <c r="J22" s="1" t="n"/>
      <c r="K22" s="1" t="n"/>
      <c r="L22" s="1" t="n"/>
      <c r="M22" s="1" t="n"/>
      <c r="N22" s="1" t="n"/>
    </row>
    <row r="24">
      <c r="A24" s="147" t="inlineStr">
        <is>
          <t>Die 15 Stellplätze sind nicht fest mit einzelnen Wohnungen verbunden. Wohnungskaufpreise werden ausschließlich aus aktueller Wohnfläche × individuellem Preis pro m² berechnet. Stellplätze werden separat für jeweils 15.000,00 € verkauft und im eigenen Tabellenblatt verwaltet.</t>
        </is>
      </c>
      <c r="B24" s="1" t="n"/>
      <c r="C24" s="1" t="n"/>
      <c r="D24" s="1" t="n"/>
      <c r="E24" s="1" t="n"/>
      <c r="F24" s="1" t="n"/>
      <c r="G24" s="1" t="n"/>
      <c r="H24" s="1" t="n"/>
      <c r="I24" s="1" t="n"/>
      <c r="J24" s="1" t="n"/>
      <c r="K24" s="1" t="n"/>
      <c r="L24" s="1" t="n"/>
      <c r="M24" s="1" t="n"/>
      <c r="N24" s="1" t="n"/>
    </row>
    <row r="25">
      <c r="A25" s="1" t="n"/>
      <c r="N25" s="1" t="n"/>
    </row>
    <row r="26">
      <c r="A26" s="1" t="n"/>
      <c r="N26" s="1" t="n"/>
    </row>
    <row r="27">
      <c r="A27" s="1" t="n"/>
      <c r="B27" s="1" t="n"/>
      <c r="C27" s="1" t="n"/>
      <c r="D27" s="1" t="n"/>
      <c r="E27" s="1" t="n"/>
      <c r="F27" s="1" t="n"/>
      <c r="G27" s="1" t="n"/>
      <c r="H27" s="1" t="n"/>
      <c r="I27" s="1" t="n"/>
      <c r="J27" s="1" t="n"/>
      <c r="K27" s="1" t="n"/>
      <c r="L27" s="1" t="n"/>
      <c r="M27" s="1" t="n"/>
      <c r="N27" s="1" t="n"/>
    </row>
  </sheetData>
  <mergeCells count="10">
    <mergeCell ref="G5:I7"/>
    <mergeCell ref="A1:N2"/>
    <mergeCell ref="A3:N3"/>
    <mergeCell ref="A22:N22"/>
    <mergeCell ref="J5:L7"/>
    <mergeCell ref="H9:N9"/>
    <mergeCell ref="A9:F9"/>
    <mergeCell ref="D5:F7"/>
    <mergeCell ref="A24:N27"/>
    <mergeCell ref="A5:C7"/>
  </mergeCells>
  <pageMargins left="0.7" right="0.7" top="0.75" bottom="0.75" header="0.3" footer="0.3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1"/>
  <sheetViews>
    <sheetView workbookViewId="0">
      <selection activeCell="A1" sqref="A1"/>
    </sheetView>
  </sheetViews>
  <sheetFormatPr baseColWidth="8" defaultRowHeight="15"/>
  <cols>
    <col width="7" customWidth="1" style="16" min="1" max="1"/>
    <col width="20" customWidth="1" style="16" min="2" max="2"/>
    <col width="9" customWidth="1" style="16" min="3" max="3"/>
    <col width="15" customWidth="1" style="16" min="4" max="4"/>
    <col width="17" customWidth="1" style="16" min="5" max="5"/>
    <col width="19" customWidth="1" style="16" min="6" max="6"/>
    <col width="14" customWidth="1" style="16" min="7" max="7"/>
    <col width="19" customWidth="1" style="16" min="8" max="8"/>
    <col width="14" customWidth="1" style="16" min="9" max="9"/>
    <col width="24" customWidth="1" style="16" min="10" max="10"/>
    <col width="16" customWidth="1" style="16" min="11" max="11"/>
    <col width="16" customWidth="1" style="16" min="12" max="12"/>
    <col width="32" customWidth="1" style="16" min="13" max="13"/>
  </cols>
  <sheetData>
    <row r="1" ht="36" customHeight="1" s="16">
      <c r="A1" s="10" t="inlineStr">
        <is>
          <t>WE</t>
        </is>
      </c>
      <c r="B1" s="10" t="inlineStr">
        <is>
          <t>Etage</t>
        </is>
      </c>
      <c r="C1" s="10" t="inlineStr">
        <is>
          <t>Zimmer</t>
        </is>
      </c>
      <c r="D1" s="10" t="inlineStr">
        <is>
          <t>Wohnfläche m²</t>
        </is>
      </c>
      <c r="E1" s="10" t="inlineStr">
        <is>
          <t>Außenbereich</t>
        </is>
      </c>
      <c r="F1" s="10" t="inlineStr">
        <is>
          <t>Außenfläche real m²</t>
        </is>
      </c>
      <c r="G1" s="10" t="inlineStr">
        <is>
          <t>Preis / m²</t>
        </is>
      </c>
      <c r="H1" s="10" t="inlineStr">
        <is>
          <t>Wohnungskaufpreis</t>
        </is>
      </c>
      <c r="I1" s="10" t="inlineStr">
        <is>
          <t>Status</t>
        </is>
      </c>
      <c r="J1" s="10" t="inlineStr">
        <is>
          <t>Käufer / Interessent</t>
        </is>
      </c>
      <c r="K1" s="10" t="inlineStr">
        <is>
          <t>Reserviert bis</t>
        </is>
      </c>
      <c r="L1" s="10" t="inlineStr">
        <is>
          <t>Notartermin</t>
        </is>
      </c>
      <c r="M1" s="10" t="inlineStr">
        <is>
          <t>Bemerkungen</t>
        </is>
      </c>
    </row>
    <row r="2">
      <c r="A2" t="n">
        <v>1</v>
      </c>
      <c r="B2" t="inlineStr">
        <is>
          <t>Erdgeschoss</t>
        </is>
      </c>
      <c r="C2" t="n">
        <v>2</v>
      </c>
      <c r="D2" s="146" t="n">
        <v>38.1</v>
      </c>
      <c r="E2" s="146" t="inlineStr">
        <is>
          <t>-</t>
        </is>
      </c>
      <c r="F2" s="146" t="n">
        <v>0</v>
      </c>
      <c r="G2" s="148" t="n">
        <v>4593.175853018372</v>
      </c>
      <c r="H2" s="148">
        <f>D2*G2</f>
        <v/>
      </c>
      <c r="I2" t="inlineStr">
        <is>
          <t>Verfügbar</t>
        </is>
      </c>
      <c r="K2" s="149" t="n"/>
      <c r="L2" s="149" t="n"/>
    </row>
    <row r="3">
      <c r="A3" t="n">
        <v>2</v>
      </c>
      <c r="B3" t="inlineStr">
        <is>
          <t>Erdgeschoss</t>
        </is>
      </c>
      <c r="C3" t="n">
        <v>3</v>
      </c>
      <c r="D3" s="146" t="n">
        <v>60.71</v>
      </c>
      <c r="E3" s="146" t="inlineStr">
        <is>
          <t>Terrasse</t>
        </is>
      </c>
      <c r="F3" s="146" t="n">
        <v>8</v>
      </c>
      <c r="G3" s="148" t="n">
        <v>4365.014000988305</v>
      </c>
      <c r="H3" s="148">
        <f>D3*G3</f>
        <v/>
      </c>
      <c r="I3" t="inlineStr">
        <is>
          <t>Verfügbar</t>
        </is>
      </c>
      <c r="K3" s="149" t="n"/>
      <c r="L3" s="149" t="n"/>
    </row>
    <row r="4">
      <c r="A4" t="n">
        <v>3</v>
      </c>
      <c r="B4" t="inlineStr">
        <is>
          <t>Erdgeschoss</t>
        </is>
      </c>
      <c r="C4" t="n">
        <v>2</v>
      </c>
      <c r="D4" s="146" t="n">
        <v>55.27</v>
      </c>
      <c r="E4" s="146" t="inlineStr">
        <is>
          <t>Terrasse</t>
        </is>
      </c>
      <c r="F4" s="146" t="n">
        <v>8</v>
      </c>
      <c r="G4" s="148" t="n">
        <v>4342.319522344852</v>
      </c>
      <c r="H4" s="148">
        <f>D4*G4</f>
        <v/>
      </c>
      <c r="I4" t="inlineStr">
        <is>
          <t>Verfügbar</t>
        </is>
      </c>
      <c r="K4" s="149" t="n"/>
      <c r="L4" s="149" t="n"/>
    </row>
    <row r="5">
      <c r="A5" t="n">
        <v>4</v>
      </c>
      <c r="B5" t="inlineStr">
        <is>
          <t>Erdgeschoss</t>
        </is>
      </c>
      <c r="C5" t="n">
        <v>3</v>
      </c>
      <c r="D5" s="146" t="n">
        <v>75.13</v>
      </c>
      <c r="E5" s="146" t="inlineStr">
        <is>
          <t>Terrasse</t>
        </is>
      </c>
      <c r="F5" s="146" t="n">
        <v>7.75</v>
      </c>
      <c r="G5" s="148" t="n">
        <v>4259.283907892986</v>
      </c>
      <c r="H5" s="148">
        <f>D5*G5</f>
        <v/>
      </c>
      <c r="I5" t="inlineStr">
        <is>
          <t>Verfügbar</t>
        </is>
      </c>
      <c r="K5" s="149" t="n"/>
      <c r="L5" s="149" t="n"/>
    </row>
    <row r="6">
      <c r="A6" t="n">
        <v>5</v>
      </c>
      <c r="B6" t="inlineStr">
        <is>
          <t>Erdgeschoss</t>
        </is>
      </c>
      <c r="C6" t="n">
        <v>3</v>
      </c>
      <c r="D6" s="146" t="n">
        <v>73.52</v>
      </c>
      <c r="E6" s="146" t="inlineStr">
        <is>
          <t>Terrasse</t>
        </is>
      </c>
      <c r="F6" s="146" t="n">
        <v>7.44</v>
      </c>
      <c r="G6" s="148" t="n">
        <v>4284.548422198041</v>
      </c>
      <c r="H6" s="148">
        <f>D6*G6</f>
        <v/>
      </c>
      <c r="I6" t="inlineStr">
        <is>
          <t>Verfügbar</t>
        </is>
      </c>
      <c r="K6" s="149" t="n"/>
      <c r="L6" s="149" t="n"/>
    </row>
    <row r="7">
      <c r="A7" t="n">
        <v>6</v>
      </c>
      <c r="B7" t="inlineStr">
        <is>
          <t>1. Obergeschoss</t>
        </is>
      </c>
      <c r="C7" t="n">
        <v>2</v>
      </c>
      <c r="D7" s="146" t="n">
        <v>30.49</v>
      </c>
      <c r="E7" s="146" t="inlineStr">
        <is>
          <t>Balkon</t>
        </is>
      </c>
      <c r="F7" s="146" t="n">
        <v>4.12</v>
      </c>
      <c r="G7" s="148" t="n">
        <v>4591.669399803214</v>
      </c>
      <c r="H7" s="148">
        <f>D7*G7</f>
        <v/>
      </c>
      <c r="I7" t="inlineStr">
        <is>
          <t>Verfügbar</t>
        </is>
      </c>
      <c r="K7" s="149" t="n"/>
      <c r="L7" s="149" t="n"/>
    </row>
    <row r="8">
      <c r="A8" t="n">
        <v>7</v>
      </c>
      <c r="B8" t="inlineStr">
        <is>
          <t>1. Obergeschoss</t>
        </is>
      </c>
      <c r="C8" t="n">
        <v>3</v>
      </c>
      <c r="D8" s="146" t="n">
        <v>72.19</v>
      </c>
      <c r="E8" s="146" t="inlineStr">
        <is>
          <t>Balkon</t>
        </is>
      </c>
      <c r="F8" s="146" t="n">
        <v>7.41</v>
      </c>
      <c r="G8" s="148" t="n">
        <v>4294.22357667267</v>
      </c>
      <c r="H8" s="148">
        <f>D8*G8</f>
        <v/>
      </c>
      <c r="I8" t="inlineStr">
        <is>
          <t>Verfügbar</t>
        </is>
      </c>
      <c r="K8" s="149" t="n"/>
      <c r="L8" s="149" t="n"/>
    </row>
    <row r="9">
      <c r="A9" t="n">
        <v>8</v>
      </c>
      <c r="B9" t="inlineStr">
        <is>
          <t>1. Obergeschoss</t>
        </is>
      </c>
      <c r="C9" t="n">
        <v>3</v>
      </c>
      <c r="D9" s="146" t="n">
        <v>74.95</v>
      </c>
      <c r="E9" s="146" t="inlineStr">
        <is>
          <t>Balkon</t>
        </is>
      </c>
      <c r="F9" s="146" t="n">
        <v>7.41</v>
      </c>
      <c r="G9" s="148" t="n">
        <v>4269.513008672448</v>
      </c>
      <c r="H9" s="148">
        <f>D9*G9</f>
        <v/>
      </c>
      <c r="I9" t="inlineStr">
        <is>
          <t>Verfügbar</t>
        </is>
      </c>
      <c r="K9" s="149" t="n"/>
      <c r="L9" s="149" t="n"/>
    </row>
    <row r="10">
      <c r="A10" t="n">
        <v>9</v>
      </c>
      <c r="B10" t="inlineStr">
        <is>
          <t>1. Obergeschoss</t>
        </is>
      </c>
      <c r="C10" t="n">
        <v>2</v>
      </c>
      <c r="D10" s="146" t="n">
        <v>55.17</v>
      </c>
      <c r="E10" s="146" t="inlineStr">
        <is>
          <t>Balkon</t>
        </is>
      </c>
      <c r="F10" s="146" t="n">
        <v>7.6</v>
      </c>
      <c r="G10" s="148" t="n">
        <v>4259.561355809316</v>
      </c>
      <c r="H10" s="148">
        <f>D10*G10</f>
        <v/>
      </c>
      <c r="I10" t="inlineStr">
        <is>
          <t>Verfügbar</t>
        </is>
      </c>
      <c r="K10" s="149" t="n"/>
      <c r="L10" s="149" t="n"/>
    </row>
    <row r="11">
      <c r="A11" t="n">
        <v>10</v>
      </c>
      <c r="B11" t="inlineStr">
        <is>
          <t>1. Obergeschoss</t>
        </is>
      </c>
      <c r="C11" t="n">
        <v>3</v>
      </c>
      <c r="D11" s="146" t="n">
        <v>74.98</v>
      </c>
      <c r="E11" s="146" t="inlineStr">
        <is>
          <t>Balkon</t>
        </is>
      </c>
      <c r="F11" s="146" t="n">
        <v>7.17</v>
      </c>
      <c r="G11" s="148" t="n">
        <v>4267.804747932782</v>
      </c>
      <c r="H11" s="148">
        <f>D11*G11</f>
        <v/>
      </c>
      <c r="I11" t="inlineStr">
        <is>
          <t>Verfügbar</t>
        </is>
      </c>
      <c r="K11" s="149" t="n"/>
      <c r="L11" s="149" t="n"/>
    </row>
    <row r="12">
      <c r="A12" t="n">
        <v>11</v>
      </c>
      <c r="B12" t="inlineStr">
        <is>
          <t>1. Obergeschoss</t>
        </is>
      </c>
      <c r="C12" t="n">
        <v>3</v>
      </c>
      <c r="D12" s="146" t="n">
        <v>73.43000000000001</v>
      </c>
      <c r="E12" s="146" t="inlineStr">
        <is>
          <t>Balkon</t>
        </is>
      </c>
      <c r="F12" s="146" t="n">
        <v>7.07</v>
      </c>
      <c r="G12" s="148" t="n">
        <v>4289.79980934223</v>
      </c>
      <c r="H12" s="148">
        <f>D12*G12</f>
        <v/>
      </c>
      <c r="I12" t="inlineStr">
        <is>
          <t>Verfügbar</t>
        </is>
      </c>
      <c r="K12" s="149" t="n"/>
      <c r="L12" s="149" t="n"/>
    </row>
    <row r="13">
      <c r="A13" t="n">
        <v>12</v>
      </c>
      <c r="B13" t="inlineStr">
        <is>
          <t>2. Obergeschoss</t>
        </is>
      </c>
      <c r="C13" t="n">
        <v>2</v>
      </c>
      <c r="D13" s="146" t="n">
        <v>30.49</v>
      </c>
      <c r="E13" s="146" t="inlineStr">
        <is>
          <t>Balkon</t>
        </is>
      </c>
      <c r="F13" s="146" t="n">
        <v>4.12</v>
      </c>
      <c r="G13" s="148" t="n">
        <v>4591.669399803214</v>
      </c>
      <c r="H13" s="148">
        <f>D13*G13</f>
        <v/>
      </c>
      <c r="I13" t="inlineStr">
        <is>
          <t>Verfügbar</t>
        </is>
      </c>
      <c r="K13" s="149" t="n"/>
      <c r="L13" s="149" t="n"/>
    </row>
    <row r="14">
      <c r="A14" t="n">
        <v>13</v>
      </c>
      <c r="B14" t="inlineStr">
        <is>
          <t>2. Obergeschoss</t>
        </is>
      </c>
      <c r="C14" t="n">
        <v>3</v>
      </c>
      <c r="D14" s="146" t="n">
        <v>72.19</v>
      </c>
      <c r="E14" s="146" t="inlineStr">
        <is>
          <t>Balkon</t>
        </is>
      </c>
      <c r="F14" s="146" t="n">
        <v>7.41</v>
      </c>
      <c r="G14" s="148" t="n">
        <v>4294.22357667267</v>
      </c>
      <c r="H14" s="148">
        <f>D14*G14</f>
        <v/>
      </c>
      <c r="I14" t="inlineStr">
        <is>
          <t>Verfügbar</t>
        </is>
      </c>
      <c r="K14" s="149" t="n"/>
      <c r="L14" s="149" t="n"/>
    </row>
    <row r="15">
      <c r="A15" t="n">
        <v>14</v>
      </c>
      <c r="B15" t="inlineStr">
        <is>
          <t>2. Obergeschoss</t>
        </is>
      </c>
      <c r="C15" t="n">
        <v>3</v>
      </c>
      <c r="D15" s="146" t="n">
        <v>74.95</v>
      </c>
      <c r="E15" s="146" t="inlineStr">
        <is>
          <t>Balkon</t>
        </is>
      </c>
      <c r="F15" s="146" t="n">
        <v>7.41</v>
      </c>
      <c r="G15" s="148" t="n">
        <v>4269.513008672448</v>
      </c>
      <c r="H15" s="148">
        <f>D15*G15</f>
        <v/>
      </c>
      <c r="I15" t="inlineStr">
        <is>
          <t>Verfügbar</t>
        </is>
      </c>
      <c r="K15" s="149" t="n"/>
      <c r="L15" s="149" t="n"/>
    </row>
    <row r="16">
      <c r="A16" t="n">
        <v>15</v>
      </c>
      <c r="B16" t="inlineStr">
        <is>
          <t>2. Obergeschoss</t>
        </is>
      </c>
      <c r="C16" t="n">
        <v>2</v>
      </c>
      <c r="D16" s="146" t="n">
        <v>55.17</v>
      </c>
      <c r="E16" s="146" t="inlineStr">
        <is>
          <t>Balkon</t>
        </is>
      </c>
      <c r="F16" s="146" t="n">
        <v>7.6</v>
      </c>
      <c r="G16" s="148" t="n">
        <v>4350.190320826536</v>
      </c>
      <c r="H16" s="148">
        <f>D16*G16</f>
        <v/>
      </c>
      <c r="I16" t="inlineStr">
        <is>
          <t>Verfügbar</t>
        </is>
      </c>
      <c r="K16" s="149" t="n"/>
      <c r="L16" s="149" t="n"/>
    </row>
    <row r="17">
      <c r="A17" t="n">
        <v>16</v>
      </c>
      <c r="B17" t="inlineStr">
        <is>
          <t>2. Obergeschoss</t>
        </is>
      </c>
      <c r="C17" t="n">
        <v>3</v>
      </c>
      <c r="D17" s="146" t="n">
        <v>74.98</v>
      </c>
      <c r="E17" s="146" t="inlineStr">
        <is>
          <t>Balkon</t>
        </is>
      </c>
      <c r="F17" s="146" t="n">
        <v>7.17</v>
      </c>
      <c r="G17" s="148" t="n">
        <v>4334.489197119232</v>
      </c>
      <c r="H17" s="148">
        <f>D17*G17</f>
        <v/>
      </c>
      <c r="I17" t="inlineStr">
        <is>
          <t>Verfügbar</t>
        </is>
      </c>
      <c r="K17" s="149" t="n"/>
      <c r="L17" s="149" t="n"/>
    </row>
    <row r="18">
      <c r="A18" t="n">
        <v>17</v>
      </c>
      <c r="B18" t="inlineStr">
        <is>
          <t>2. Obergeschoss</t>
        </is>
      </c>
      <c r="C18" t="n">
        <v>3</v>
      </c>
      <c r="D18" s="146" t="n">
        <v>73.43000000000001</v>
      </c>
      <c r="E18" s="146" t="inlineStr">
        <is>
          <t>Balkon</t>
        </is>
      </c>
      <c r="F18" s="146" t="n">
        <v>7.07</v>
      </c>
      <c r="G18" s="148" t="n">
        <v>4357.89186980798</v>
      </c>
      <c r="H18" s="148">
        <f>D18*G18</f>
        <v/>
      </c>
      <c r="I18" t="inlineStr">
        <is>
          <t>Verfügbar</t>
        </is>
      </c>
      <c r="K18" s="149" t="n"/>
      <c r="L18" s="149" t="n"/>
    </row>
    <row r="19">
      <c r="A19" t="n">
        <v>18</v>
      </c>
      <c r="B19" t="inlineStr">
        <is>
          <t>Staffelgeschoss</t>
        </is>
      </c>
      <c r="C19" t="n">
        <v>2</v>
      </c>
      <c r="D19" s="146" t="n">
        <v>53.49</v>
      </c>
      <c r="E19" s="146" t="inlineStr">
        <is>
          <t>Balkon</t>
        </is>
      </c>
      <c r="F19" s="146" t="n">
        <v>4.12</v>
      </c>
      <c r="G19" s="148" t="n">
        <v>4767.246214245653</v>
      </c>
      <c r="H19" s="148">
        <f>D19*G19</f>
        <v/>
      </c>
      <c r="I19" t="inlineStr">
        <is>
          <t>Verfügbar</t>
        </is>
      </c>
      <c r="K19" s="149" t="n"/>
      <c r="L19" s="149" t="n"/>
    </row>
    <row r="20">
      <c r="A20" t="n">
        <v>19</v>
      </c>
      <c r="B20" t="inlineStr">
        <is>
          <t>Staffelgeschoss</t>
        </is>
      </c>
      <c r="C20" t="n">
        <v>3</v>
      </c>
      <c r="D20" s="146" t="n">
        <v>125.83</v>
      </c>
      <c r="E20" s="146" t="inlineStr">
        <is>
          <t>Dachterrasse</t>
        </is>
      </c>
      <c r="F20" s="146" t="n">
        <v>29.53</v>
      </c>
      <c r="G20" s="148" t="n">
        <v>4529.921322419137</v>
      </c>
      <c r="H20" s="148">
        <f>D20*G20</f>
        <v/>
      </c>
      <c r="I20" t="inlineStr">
        <is>
          <t>Verfügbar</t>
        </is>
      </c>
      <c r="K20" s="149" t="n"/>
      <c r="L20" s="149" t="n"/>
    </row>
    <row r="21">
      <c r="A21" s="17" t="n">
        <v>20</v>
      </c>
      <c r="B21" s="17" t="inlineStr">
        <is>
          <t>Staffelgeschoss</t>
        </is>
      </c>
      <c r="C21" s="17" t="n">
        <v>3</v>
      </c>
      <c r="D21" s="150" t="n">
        <v>112.89</v>
      </c>
      <c r="E21" s="150" t="inlineStr">
        <is>
          <t>Dachterrasse</t>
        </is>
      </c>
      <c r="F21" s="150" t="n">
        <v>33.94</v>
      </c>
      <c r="G21" s="151" t="n">
        <v>4561.962972805386</v>
      </c>
      <c r="H21" s="151">
        <f>D21*G21</f>
        <v/>
      </c>
      <c r="I21" s="17" t="inlineStr">
        <is>
          <t>Verfügbar</t>
        </is>
      </c>
      <c r="J21" s="17" t="str"/>
      <c r="K21" s="152" t="n"/>
      <c r="L21" s="152" t="n"/>
      <c r="M21" s="17" t="str"/>
    </row>
  </sheetData>
  <conditionalFormatting sqref="I2:I21">
    <cfRule type="expression" priority="1" dxfId="0">
      <formula>I2="Verfügbar"</formula>
    </cfRule>
    <cfRule type="expression" priority="2" dxfId="1">
      <formula>I2="Reserviert"</formula>
    </cfRule>
    <cfRule type="expression" priority="3" dxfId="2">
      <formula>I2="Verkauft"</formula>
    </cfRule>
  </conditionalFormatting>
  <dataValidations count="1">
    <dataValidation sqref="I2:I21" showDropDown="0" showInputMessage="0" showErrorMessage="0" allowBlank="0" type="list">
      <formula1>Listen!$A$2:$A$4</formula1>
    </dataValidation>
  </dataValidations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6" customWidth="1" style="16" min="1" max="1"/>
    <col width="17" customWidth="1" style="16" min="2" max="2"/>
    <col width="15" customWidth="1" style="16" min="3" max="3"/>
    <col width="25" customWidth="1" style="16" min="4" max="4"/>
    <col width="16" customWidth="1" style="16" min="5" max="5"/>
    <col width="34" customWidth="1" style="16" min="6" max="6"/>
  </cols>
  <sheetData>
    <row r="1" ht="32" customHeight="1" s="16">
      <c r="A1" s="3" t="inlineStr">
        <is>
          <t>Stellplatz Nr.</t>
        </is>
      </c>
      <c r="B1" s="3" t="inlineStr">
        <is>
          <t>Kaufpreis</t>
        </is>
      </c>
      <c r="C1" s="3" t="inlineStr">
        <is>
          <t>Status</t>
        </is>
      </c>
      <c r="D1" s="3" t="inlineStr">
        <is>
          <t>Käufer / Interessent</t>
        </is>
      </c>
      <c r="E1" s="3" t="inlineStr">
        <is>
          <t>Notartermin</t>
        </is>
      </c>
      <c r="F1" s="3" t="inlineStr">
        <is>
          <t>Bemerkungen</t>
        </is>
      </c>
    </row>
    <row r="2">
      <c r="A2" t="n">
        <v>1</v>
      </c>
      <c r="B2" s="148" t="n">
        <v>15000</v>
      </c>
      <c r="C2" t="inlineStr">
        <is>
          <t>Verfügbar</t>
        </is>
      </c>
      <c r="E2" s="149" t="n"/>
      <c r="F2" t="inlineStr">
        <is>
          <t>Nicht fest einer Wohnung zugeordnet</t>
        </is>
      </c>
    </row>
    <row r="3">
      <c r="A3" t="n">
        <v>2</v>
      </c>
      <c r="B3" s="148" t="n">
        <v>15000</v>
      </c>
      <c r="C3" t="inlineStr">
        <is>
          <t>Verfügbar</t>
        </is>
      </c>
      <c r="E3" s="149" t="n"/>
      <c r="F3" t="inlineStr">
        <is>
          <t>Nicht fest einer Wohnung zugeordnet</t>
        </is>
      </c>
    </row>
    <row r="4">
      <c r="A4" t="n">
        <v>3</v>
      </c>
      <c r="B4" s="148" t="n">
        <v>15000</v>
      </c>
      <c r="C4" t="inlineStr">
        <is>
          <t>Verfügbar</t>
        </is>
      </c>
      <c r="E4" s="149" t="n"/>
      <c r="F4" t="inlineStr">
        <is>
          <t>Nicht fest einer Wohnung zugeordnet</t>
        </is>
      </c>
    </row>
    <row r="5">
      <c r="A5" t="n">
        <v>4</v>
      </c>
      <c r="B5" s="148" t="n">
        <v>15000</v>
      </c>
      <c r="C5" t="inlineStr">
        <is>
          <t>Verfügbar</t>
        </is>
      </c>
      <c r="E5" s="149" t="n"/>
      <c r="F5" t="inlineStr">
        <is>
          <t>Nicht fest einer Wohnung zugeordnet</t>
        </is>
      </c>
    </row>
    <row r="6">
      <c r="A6" t="n">
        <v>5</v>
      </c>
      <c r="B6" s="148" t="n">
        <v>15000</v>
      </c>
      <c r="C6" t="inlineStr">
        <is>
          <t>Verfügbar</t>
        </is>
      </c>
      <c r="E6" s="149" t="n"/>
      <c r="F6" t="inlineStr">
        <is>
          <t>Nicht fest einer Wohnung zugeordnet</t>
        </is>
      </c>
    </row>
    <row r="7">
      <c r="A7" t="n">
        <v>6</v>
      </c>
      <c r="B7" s="148" t="n">
        <v>15000</v>
      </c>
      <c r="C7" t="inlineStr">
        <is>
          <t>Verfügbar</t>
        </is>
      </c>
      <c r="E7" s="149" t="n"/>
      <c r="F7" t="inlineStr">
        <is>
          <t>Nicht fest einer Wohnung zugeordnet</t>
        </is>
      </c>
    </row>
    <row r="8">
      <c r="A8" t="n">
        <v>7</v>
      </c>
      <c r="B8" s="148" t="n">
        <v>15000</v>
      </c>
      <c r="C8" t="inlineStr">
        <is>
          <t>Verfügbar</t>
        </is>
      </c>
      <c r="E8" s="149" t="n"/>
      <c r="F8" t="inlineStr">
        <is>
          <t>Nicht fest einer Wohnung zugeordnet</t>
        </is>
      </c>
    </row>
    <row r="9">
      <c r="A9" t="n">
        <v>8</v>
      </c>
      <c r="B9" s="148" t="n">
        <v>15000</v>
      </c>
      <c r="C9" t="inlineStr">
        <is>
          <t>Verfügbar</t>
        </is>
      </c>
      <c r="E9" s="149" t="n"/>
      <c r="F9" t="inlineStr">
        <is>
          <t>Nicht fest einer Wohnung zugeordnet</t>
        </is>
      </c>
    </row>
    <row r="10">
      <c r="A10" t="n">
        <v>9</v>
      </c>
      <c r="B10" s="148" t="n">
        <v>15000</v>
      </c>
      <c r="C10" t="inlineStr">
        <is>
          <t>Verfügbar</t>
        </is>
      </c>
      <c r="E10" s="149" t="n"/>
      <c r="F10" t="inlineStr">
        <is>
          <t>Nicht fest einer Wohnung zugeordnet</t>
        </is>
      </c>
    </row>
    <row r="11">
      <c r="A11" t="n">
        <v>10</v>
      </c>
      <c r="B11" s="148" t="n">
        <v>15000</v>
      </c>
      <c r="C11" t="inlineStr">
        <is>
          <t>Verfügbar</t>
        </is>
      </c>
      <c r="E11" s="149" t="n"/>
      <c r="F11" t="inlineStr">
        <is>
          <t>Nicht fest einer Wohnung zugeordnet</t>
        </is>
      </c>
    </row>
    <row r="12">
      <c r="A12" t="n">
        <v>11</v>
      </c>
      <c r="B12" s="148" t="n">
        <v>15000</v>
      </c>
      <c r="C12" t="inlineStr">
        <is>
          <t>Verfügbar</t>
        </is>
      </c>
      <c r="E12" s="149" t="n"/>
      <c r="F12" t="inlineStr">
        <is>
          <t>Nicht fest einer Wohnung zugeordnet</t>
        </is>
      </c>
    </row>
    <row r="13">
      <c r="A13" t="n">
        <v>12</v>
      </c>
      <c r="B13" s="148" t="n">
        <v>15000</v>
      </c>
      <c r="C13" t="inlineStr">
        <is>
          <t>Verfügbar</t>
        </is>
      </c>
      <c r="E13" s="149" t="n"/>
      <c r="F13" t="inlineStr">
        <is>
          <t>Nicht fest einer Wohnung zugeordnet</t>
        </is>
      </c>
    </row>
    <row r="14">
      <c r="A14" t="n">
        <v>13</v>
      </c>
      <c r="B14" s="148" t="n">
        <v>15000</v>
      </c>
      <c r="C14" t="inlineStr">
        <is>
          <t>Verfügbar</t>
        </is>
      </c>
      <c r="E14" s="149" t="n"/>
      <c r="F14" t="inlineStr">
        <is>
          <t>Nicht fest einer Wohnung zugeordnet</t>
        </is>
      </c>
    </row>
    <row r="15">
      <c r="A15" t="n">
        <v>14</v>
      </c>
      <c r="B15" s="148" t="n">
        <v>15000</v>
      </c>
      <c r="C15" t="inlineStr">
        <is>
          <t>Verfügbar</t>
        </is>
      </c>
      <c r="E15" s="149" t="n"/>
      <c r="F15" t="inlineStr">
        <is>
          <t>Nicht fest einer Wohnung zugeordnet</t>
        </is>
      </c>
    </row>
    <row r="16">
      <c r="A16" s="17" t="n">
        <v>15</v>
      </c>
      <c r="B16" s="151" t="n">
        <v>15000</v>
      </c>
      <c r="C16" s="17" t="inlineStr">
        <is>
          <t>Verfügbar</t>
        </is>
      </c>
      <c r="D16" s="17" t="str"/>
      <c r="E16" s="152" t="n"/>
      <c r="F16" s="17" t="inlineStr">
        <is>
          <t>Nicht fest einer Wohnung zugeordnet</t>
        </is>
      </c>
    </row>
  </sheetData>
  <conditionalFormatting sqref="C2:C16">
    <cfRule type="expression" priority="1" dxfId="0">
      <formula>C2="Verfügbar"</formula>
    </cfRule>
    <cfRule type="expression" priority="2" dxfId="1">
      <formula>C2="Reserviert"</formula>
    </cfRule>
    <cfRule type="expression" priority="3" dxfId="2">
      <formula>C2="Verkauft"</formula>
    </cfRule>
  </conditionalFormatting>
  <dataValidations count="1">
    <dataValidation sqref="C2:C16" showDropDown="0" showInputMessage="0" showErrorMessage="0" allowBlank="0" type="list">
      <formula1>Listen!$A$2:$A$4</formula1>
    </dataValidation>
  </dataValidations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138"/>
  <sheetViews>
    <sheetView workbookViewId="0">
      <selection activeCell="A1" sqref="A1"/>
    </sheetView>
  </sheetViews>
  <sheetFormatPr baseColWidth="8" defaultRowHeight="15"/>
  <cols>
    <col width="7" customWidth="1" style="16" min="1" max="1"/>
    <col width="20" customWidth="1" style="16" min="2" max="2"/>
    <col width="30" customWidth="1" style="16" min="3" max="3"/>
    <col width="14" customWidth="1" style="16" min="4" max="4"/>
    <col width="19" customWidth="1" style="16" min="5" max="5"/>
    <col width="10" customWidth="1" style="16" min="6" max="6"/>
    <col width="18" customWidth="1" style="16" min="7" max="7"/>
    <col width="14" customWidth="1" style="16" min="8" max="8"/>
  </cols>
  <sheetData>
    <row r="1" ht="30" customHeight="1" s="16">
      <c r="A1" s="3" t="inlineStr">
        <is>
          <t>WE</t>
        </is>
      </c>
      <c r="B1" s="3" t="inlineStr">
        <is>
          <t>Etage</t>
        </is>
      </c>
      <c r="C1" s="3" t="inlineStr">
        <is>
          <t>Raum</t>
        </is>
      </c>
      <c r="D1" s="3" t="inlineStr">
        <is>
          <t>Fläche m²</t>
        </is>
      </c>
      <c r="E1" s="3" t="inlineStr">
        <is>
          <t>Wohnungsfläche m²</t>
        </is>
      </c>
      <c r="F1" s="3" t="inlineStr">
        <is>
          <t>Zimmer</t>
        </is>
      </c>
      <c r="G1" s="3" t="inlineStr">
        <is>
          <t>Außenbereich</t>
        </is>
      </c>
      <c r="H1" s="3" t="inlineStr">
        <is>
          <t>Preis / m²</t>
        </is>
      </c>
    </row>
    <row r="2">
      <c r="A2" t="n">
        <v>1</v>
      </c>
      <c r="B2" t="inlineStr">
        <is>
          <t>Erdgeschoss</t>
        </is>
      </c>
      <c r="C2" t="inlineStr">
        <is>
          <t>Flur</t>
        </is>
      </c>
      <c r="D2" s="146" t="n">
        <v>3.85</v>
      </c>
      <c r="E2" s="146" t="n">
        <v>38.1</v>
      </c>
      <c r="F2" t="n">
        <v>2</v>
      </c>
      <c r="G2" t="inlineStr">
        <is>
          <t>-</t>
        </is>
      </c>
      <c r="H2" s="148" t="n">
        <v>4593.175853018372</v>
      </c>
    </row>
    <row r="3">
      <c r="A3" t="n">
        <v>1</v>
      </c>
      <c r="B3" t="inlineStr">
        <is>
          <t>Erdgeschoss</t>
        </is>
      </c>
      <c r="C3" t="inlineStr">
        <is>
          <t>Bad</t>
        </is>
      </c>
      <c r="D3" s="146" t="n">
        <v>5.45</v>
      </c>
      <c r="E3" s="146" t="n">
        <v>38.1</v>
      </c>
      <c r="F3" t="n">
        <v>2</v>
      </c>
      <c r="G3" t="inlineStr">
        <is>
          <t>-</t>
        </is>
      </c>
      <c r="H3" s="148" t="n">
        <v>4593.175853018372</v>
      </c>
    </row>
    <row r="4">
      <c r="A4" t="n">
        <v>1</v>
      </c>
      <c r="B4" t="inlineStr">
        <is>
          <t>Erdgeschoss</t>
        </is>
      </c>
      <c r="C4" t="inlineStr">
        <is>
          <t>Wohnen / Essen / Kochen</t>
        </is>
      </c>
      <c r="D4" s="146" t="n">
        <v>15.19</v>
      </c>
      <c r="E4" s="146" t="n">
        <v>38.1</v>
      </c>
      <c r="F4" t="n">
        <v>2</v>
      </c>
      <c r="G4" t="inlineStr">
        <is>
          <t>-</t>
        </is>
      </c>
      <c r="H4" s="148" t="n">
        <v>4593.175853018372</v>
      </c>
    </row>
    <row r="5">
      <c r="A5" t="n">
        <v>1</v>
      </c>
      <c r="B5" t="inlineStr">
        <is>
          <t>Erdgeschoss</t>
        </is>
      </c>
      <c r="C5" t="inlineStr">
        <is>
          <t>Schlafen</t>
        </is>
      </c>
      <c r="D5" s="146" t="n">
        <v>10.31</v>
      </c>
      <c r="E5" s="146" t="n">
        <v>38.1</v>
      </c>
      <c r="F5" t="n">
        <v>2</v>
      </c>
      <c r="G5" t="inlineStr">
        <is>
          <t>-</t>
        </is>
      </c>
      <c r="H5" s="148" t="n">
        <v>4593.175853018372</v>
      </c>
    </row>
    <row r="6">
      <c r="A6" t="n">
        <v>1</v>
      </c>
      <c r="B6" t="inlineStr">
        <is>
          <t>Erdgeschoss</t>
        </is>
      </c>
      <c r="C6" t="inlineStr">
        <is>
          <t>Abstellraum</t>
        </is>
      </c>
      <c r="D6" s="146" t="n">
        <v>3.3</v>
      </c>
      <c r="E6" s="146" t="n">
        <v>38.1</v>
      </c>
      <c r="F6" t="n">
        <v>2</v>
      </c>
      <c r="G6" t="inlineStr">
        <is>
          <t>-</t>
        </is>
      </c>
      <c r="H6" s="148" t="n">
        <v>4593.175853018372</v>
      </c>
    </row>
    <row r="7">
      <c r="A7" t="n">
        <v>2</v>
      </c>
      <c r="B7" t="inlineStr">
        <is>
          <t>Erdgeschoss</t>
        </is>
      </c>
      <c r="C7" t="inlineStr">
        <is>
          <t>Flur</t>
        </is>
      </c>
      <c r="D7" s="146" t="n">
        <v>2.79</v>
      </c>
      <c r="E7" s="146" t="n">
        <v>60.71</v>
      </c>
      <c r="F7" t="n">
        <v>3</v>
      </c>
      <c r="G7" t="inlineStr">
        <is>
          <t>Terrasse</t>
        </is>
      </c>
      <c r="H7" s="148" t="n">
        <v>4365.014000988305</v>
      </c>
    </row>
    <row r="8">
      <c r="A8" t="n">
        <v>2</v>
      </c>
      <c r="B8" t="inlineStr">
        <is>
          <t>Erdgeschoss</t>
        </is>
      </c>
      <c r="C8" t="inlineStr">
        <is>
          <t>Abstellraum</t>
        </is>
      </c>
      <c r="D8" s="146" t="n">
        <v>1.9</v>
      </c>
      <c r="E8" s="146" t="n">
        <v>60.71</v>
      </c>
      <c r="F8" t="n">
        <v>3</v>
      </c>
      <c r="G8" t="inlineStr">
        <is>
          <t>Terrasse</t>
        </is>
      </c>
      <c r="H8" s="148" t="n">
        <v>4365.014000988305</v>
      </c>
    </row>
    <row r="9">
      <c r="A9" t="n">
        <v>2</v>
      </c>
      <c r="B9" t="inlineStr">
        <is>
          <t>Erdgeschoss</t>
        </is>
      </c>
      <c r="C9" t="inlineStr">
        <is>
          <t>Bad</t>
        </is>
      </c>
      <c r="D9" s="146" t="n">
        <v>5.45</v>
      </c>
      <c r="E9" s="146" t="n">
        <v>60.71</v>
      </c>
      <c r="F9" t="n">
        <v>3</v>
      </c>
      <c r="G9" t="inlineStr">
        <is>
          <t>Terrasse</t>
        </is>
      </c>
      <c r="H9" s="148" t="n">
        <v>4365.014000988305</v>
      </c>
    </row>
    <row r="10">
      <c r="A10" t="n">
        <v>2</v>
      </c>
      <c r="B10" t="inlineStr">
        <is>
          <t>Erdgeschoss</t>
        </is>
      </c>
      <c r="C10" t="inlineStr">
        <is>
          <t>Kind</t>
        </is>
      </c>
      <c r="D10" s="146" t="n">
        <v>10.39</v>
      </c>
      <c r="E10" s="146" t="n">
        <v>60.71</v>
      </c>
      <c r="F10" t="n">
        <v>3</v>
      </c>
      <c r="G10" t="inlineStr">
        <is>
          <t>Terrasse</t>
        </is>
      </c>
      <c r="H10" s="148" t="n">
        <v>4365.014000988305</v>
      </c>
    </row>
    <row r="11">
      <c r="A11" t="n">
        <v>2</v>
      </c>
      <c r="B11" t="inlineStr">
        <is>
          <t>Erdgeschoss</t>
        </is>
      </c>
      <c r="C11" t="inlineStr">
        <is>
          <t>Schlafen</t>
        </is>
      </c>
      <c r="D11" s="146" t="n">
        <v>14.89</v>
      </c>
      <c r="E11" s="146" t="n">
        <v>60.71</v>
      </c>
      <c r="F11" t="n">
        <v>3</v>
      </c>
      <c r="G11" t="inlineStr">
        <is>
          <t>Terrasse</t>
        </is>
      </c>
      <c r="H11" s="148" t="n">
        <v>4365.014000988305</v>
      </c>
    </row>
    <row r="12">
      <c r="A12" t="n">
        <v>2</v>
      </c>
      <c r="B12" t="inlineStr">
        <is>
          <t>Erdgeschoss</t>
        </is>
      </c>
      <c r="C12" t="inlineStr">
        <is>
          <t>Wohnen / Essen / Kochen</t>
        </is>
      </c>
      <c r="D12" s="146" t="n">
        <v>23.29</v>
      </c>
      <c r="E12" s="146" t="n">
        <v>60.71</v>
      </c>
      <c r="F12" t="n">
        <v>3</v>
      </c>
      <c r="G12" t="inlineStr">
        <is>
          <t>Terrasse</t>
        </is>
      </c>
      <c r="H12" s="148" t="n">
        <v>4365.014000988305</v>
      </c>
    </row>
    <row r="13">
      <c r="A13" t="n">
        <v>2</v>
      </c>
      <c r="B13" t="inlineStr">
        <is>
          <t>Erdgeschoss</t>
        </is>
      </c>
      <c r="C13" t="inlineStr">
        <is>
          <t>Terrasse, 25 %</t>
        </is>
      </c>
      <c r="D13" s="146" t="n">
        <v>2</v>
      </c>
      <c r="E13" s="146" t="n">
        <v>60.71</v>
      </c>
      <c r="F13" t="n">
        <v>3</v>
      </c>
      <c r="G13" t="inlineStr">
        <is>
          <t>Terrasse</t>
        </is>
      </c>
      <c r="H13" s="148" t="n">
        <v>4365.014000988305</v>
      </c>
    </row>
    <row r="14">
      <c r="A14" t="n">
        <v>3</v>
      </c>
      <c r="B14" t="inlineStr">
        <is>
          <t>Erdgeschoss</t>
        </is>
      </c>
      <c r="C14" t="inlineStr">
        <is>
          <t>Flur</t>
        </is>
      </c>
      <c r="D14" s="146" t="n">
        <v>5.02</v>
      </c>
      <c r="E14" s="146" t="n">
        <v>55.27</v>
      </c>
      <c r="F14" t="n">
        <v>2</v>
      </c>
      <c r="G14" t="inlineStr">
        <is>
          <t>Terrasse</t>
        </is>
      </c>
      <c r="H14" s="148" t="n">
        <v>4342.319522344852</v>
      </c>
    </row>
    <row r="15">
      <c r="A15" t="n">
        <v>3</v>
      </c>
      <c r="B15" t="inlineStr">
        <is>
          <t>Erdgeschoss</t>
        </is>
      </c>
      <c r="C15" t="inlineStr">
        <is>
          <t>Bad</t>
        </is>
      </c>
      <c r="D15" s="146" t="n">
        <v>5.45</v>
      </c>
      <c r="E15" s="146" t="n">
        <v>55.27</v>
      </c>
      <c r="F15" t="n">
        <v>2</v>
      </c>
      <c r="G15" t="inlineStr">
        <is>
          <t>Terrasse</t>
        </is>
      </c>
      <c r="H15" s="148" t="n">
        <v>4342.319522344852</v>
      </c>
    </row>
    <row r="16">
      <c r="A16" t="n">
        <v>3</v>
      </c>
      <c r="B16" t="inlineStr">
        <is>
          <t>Erdgeschoss</t>
        </is>
      </c>
      <c r="C16" t="inlineStr">
        <is>
          <t>Wohnen / Essen / Kochen</t>
        </is>
      </c>
      <c r="D16" s="146" t="n">
        <v>24.26</v>
      </c>
      <c r="E16" s="146" t="n">
        <v>55.27</v>
      </c>
      <c r="F16" t="n">
        <v>2</v>
      </c>
      <c r="G16" t="inlineStr">
        <is>
          <t>Terrasse</t>
        </is>
      </c>
      <c r="H16" s="148" t="n">
        <v>4342.319522344852</v>
      </c>
    </row>
    <row r="17">
      <c r="A17" t="n">
        <v>3</v>
      </c>
      <c r="B17" t="inlineStr">
        <is>
          <t>Erdgeschoss</t>
        </is>
      </c>
      <c r="C17" t="inlineStr">
        <is>
          <t>Abstellraum</t>
        </is>
      </c>
      <c r="D17" s="146" t="n">
        <v>3.29</v>
      </c>
      <c r="E17" s="146" t="n">
        <v>55.27</v>
      </c>
      <c r="F17" t="n">
        <v>2</v>
      </c>
      <c r="G17" t="inlineStr">
        <is>
          <t>Terrasse</t>
        </is>
      </c>
      <c r="H17" s="148" t="n">
        <v>4342.319522344852</v>
      </c>
    </row>
    <row r="18">
      <c r="A18" t="n">
        <v>3</v>
      </c>
      <c r="B18" t="inlineStr">
        <is>
          <t>Erdgeschoss</t>
        </is>
      </c>
      <c r="C18" t="inlineStr">
        <is>
          <t>Schlafen</t>
        </is>
      </c>
      <c r="D18" s="146" t="n">
        <v>15.25</v>
      </c>
      <c r="E18" s="146" t="n">
        <v>55.27</v>
      </c>
      <c r="F18" t="n">
        <v>2</v>
      </c>
      <c r="G18" t="inlineStr">
        <is>
          <t>Terrasse</t>
        </is>
      </c>
      <c r="H18" s="148" t="n">
        <v>4342.319522344852</v>
      </c>
    </row>
    <row r="19">
      <c r="A19" t="n">
        <v>3</v>
      </c>
      <c r="B19" t="inlineStr">
        <is>
          <t>Erdgeschoss</t>
        </is>
      </c>
      <c r="C19" t="inlineStr">
        <is>
          <t>Terrasse, 25 %</t>
        </is>
      </c>
      <c r="D19" s="146" t="n">
        <v>2</v>
      </c>
      <c r="E19" s="146" t="n">
        <v>55.27</v>
      </c>
      <c r="F19" t="n">
        <v>2</v>
      </c>
      <c r="G19" t="inlineStr">
        <is>
          <t>Terrasse</t>
        </is>
      </c>
      <c r="H19" s="148" t="n">
        <v>4342.319522344852</v>
      </c>
    </row>
    <row r="20">
      <c r="A20" t="n">
        <v>4</v>
      </c>
      <c r="B20" t="inlineStr">
        <is>
          <t>Erdgeschoss</t>
        </is>
      </c>
      <c r="C20" t="inlineStr">
        <is>
          <t>Flur</t>
        </is>
      </c>
      <c r="D20" s="146" t="n">
        <v>10.55</v>
      </c>
      <c r="E20" s="146" t="n">
        <v>75.13</v>
      </c>
      <c r="F20" t="n">
        <v>3</v>
      </c>
      <c r="G20" t="inlineStr">
        <is>
          <t>Terrasse</t>
        </is>
      </c>
      <c r="H20" s="148" t="n">
        <v>4259.283907892986</v>
      </c>
    </row>
    <row r="21">
      <c r="A21" t="n">
        <v>4</v>
      </c>
      <c r="B21" t="inlineStr">
        <is>
          <t>Erdgeschoss</t>
        </is>
      </c>
      <c r="C21" t="inlineStr">
        <is>
          <t>Abstellraum</t>
        </is>
      </c>
      <c r="D21" s="146" t="n">
        <v>3.19</v>
      </c>
      <c r="E21" s="146" t="n">
        <v>75.13</v>
      </c>
      <c r="F21" t="n">
        <v>3</v>
      </c>
      <c r="G21" t="inlineStr">
        <is>
          <t>Terrasse</t>
        </is>
      </c>
      <c r="H21" s="148" t="n">
        <v>4259.283907892986</v>
      </c>
    </row>
    <row r="22">
      <c r="A22" t="n">
        <v>4</v>
      </c>
      <c r="B22" t="inlineStr">
        <is>
          <t>Erdgeschoss</t>
        </is>
      </c>
      <c r="C22" t="inlineStr">
        <is>
          <t>Bad</t>
        </is>
      </c>
      <c r="D22" s="146" t="n">
        <v>5.97</v>
      </c>
      <c r="E22" s="146" t="n">
        <v>75.13</v>
      </c>
      <c r="F22" t="n">
        <v>3</v>
      </c>
      <c r="G22" t="inlineStr">
        <is>
          <t>Terrasse</t>
        </is>
      </c>
      <c r="H22" s="148" t="n">
        <v>4259.283907892986</v>
      </c>
    </row>
    <row r="23">
      <c r="A23" t="n">
        <v>4</v>
      </c>
      <c r="B23" t="inlineStr">
        <is>
          <t>Erdgeschoss</t>
        </is>
      </c>
      <c r="C23" t="inlineStr">
        <is>
          <t>Kind</t>
        </is>
      </c>
      <c r="D23" s="146" t="n">
        <v>11.78</v>
      </c>
      <c r="E23" s="146" t="n">
        <v>75.13</v>
      </c>
      <c r="F23" t="n">
        <v>3</v>
      </c>
      <c r="G23" t="inlineStr">
        <is>
          <t>Terrasse</t>
        </is>
      </c>
      <c r="H23" s="148" t="n">
        <v>4259.283907892986</v>
      </c>
    </row>
    <row r="24">
      <c r="A24" t="n">
        <v>4</v>
      </c>
      <c r="B24" t="inlineStr">
        <is>
          <t>Erdgeschoss</t>
        </is>
      </c>
      <c r="C24" t="inlineStr">
        <is>
          <t>Schlafen</t>
        </is>
      </c>
      <c r="D24" s="146" t="n">
        <v>15.27</v>
      </c>
      <c r="E24" s="146" t="n">
        <v>75.13</v>
      </c>
      <c r="F24" t="n">
        <v>3</v>
      </c>
      <c r="G24" t="inlineStr">
        <is>
          <t>Terrasse</t>
        </is>
      </c>
      <c r="H24" s="148" t="n">
        <v>4259.283907892986</v>
      </c>
    </row>
    <row r="25">
      <c r="A25" t="n">
        <v>4</v>
      </c>
      <c r="B25" t="inlineStr">
        <is>
          <t>Erdgeschoss</t>
        </is>
      </c>
      <c r="C25" t="inlineStr">
        <is>
          <t>Wohnen / Essen / Kochen</t>
        </is>
      </c>
      <c r="D25" s="146" t="n">
        <v>26.43</v>
      </c>
      <c r="E25" s="146" t="n">
        <v>75.13</v>
      </c>
      <c r="F25" t="n">
        <v>3</v>
      </c>
      <c r="G25" t="inlineStr">
        <is>
          <t>Terrasse</t>
        </is>
      </c>
      <c r="H25" s="148" t="n">
        <v>4259.283907892986</v>
      </c>
    </row>
    <row r="26">
      <c r="A26" t="n">
        <v>4</v>
      </c>
      <c r="B26" t="inlineStr">
        <is>
          <t>Erdgeschoss</t>
        </is>
      </c>
      <c r="C26" t="inlineStr">
        <is>
          <t>Terrasse, 25 %</t>
        </is>
      </c>
      <c r="D26" s="146" t="n">
        <v>1.94</v>
      </c>
      <c r="E26" s="146" t="n">
        <v>75.13</v>
      </c>
      <c r="F26" t="n">
        <v>3</v>
      </c>
      <c r="G26" t="inlineStr">
        <is>
          <t>Terrasse</t>
        </is>
      </c>
      <c r="H26" s="148" t="n">
        <v>4259.283907892986</v>
      </c>
    </row>
    <row r="27">
      <c r="A27" t="n">
        <v>5</v>
      </c>
      <c r="B27" t="inlineStr">
        <is>
          <t>Erdgeschoss</t>
        </is>
      </c>
      <c r="C27" t="inlineStr">
        <is>
          <t>Flur</t>
        </is>
      </c>
      <c r="D27" s="146" t="n">
        <v>11.56</v>
      </c>
      <c r="E27" s="146" t="n">
        <v>73.52</v>
      </c>
      <c r="F27" t="n">
        <v>3</v>
      </c>
      <c r="G27" t="inlineStr">
        <is>
          <t>Terrasse</t>
        </is>
      </c>
      <c r="H27" s="148" t="n">
        <v>4284.548422198041</v>
      </c>
    </row>
    <row r="28">
      <c r="A28" t="n">
        <v>5</v>
      </c>
      <c r="B28" t="inlineStr">
        <is>
          <t>Erdgeschoss</t>
        </is>
      </c>
      <c r="C28" t="inlineStr">
        <is>
          <t>Abstellraum</t>
        </is>
      </c>
      <c r="D28" s="146" t="n">
        <v>3.22</v>
      </c>
      <c r="E28" s="146" t="n">
        <v>73.52</v>
      </c>
      <c r="F28" t="n">
        <v>3</v>
      </c>
      <c r="G28" t="inlineStr">
        <is>
          <t>Terrasse</t>
        </is>
      </c>
      <c r="H28" s="148" t="n">
        <v>4284.548422198041</v>
      </c>
    </row>
    <row r="29">
      <c r="A29" t="n">
        <v>5</v>
      </c>
      <c r="B29" t="inlineStr">
        <is>
          <t>Erdgeschoss</t>
        </is>
      </c>
      <c r="C29" t="inlineStr">
        <is>
          <t>Bad</t>
        </is>
      </c>
      <c r="D29" s="146" t="n">
        <v>5.82</v>
      </c>
      <c r="E29" s="146" t="n">
        <v>73.52</v>
      </c>
      <c r="F29" t="n">
        <v>3</v>
      </c>
      <c r="G29" t="inlineStr">
        <is>
          <t>Terrasse</t>
        </is>
      </c>
      <c r="H29" s="148" t="n">
        <v>4284.548422198041</v>
      </c>
    </row>
    <row r="30">
      <c r="A30" t="n">
        <v>5</v>
      </c>
      <c r="B30" t="inlineStr">
        <is>
          <t>Erdgeschoss</t>
        </is>
      </c>
      <c r="C30" t="inlineStr">
        <is>
          <t>Schlafen</t>
        </is>
      </c>
      <c r="D30" s="146" t="n">
        <v>14.4</v>
      </c>
      <c r="E30" s="146" t="n">
        <v>73.52</v>
      </c>
      <c r="F30" t="n">
        <v>3</v>
      </c>
      <c r="G30" t="inlineStr">
        <is>
          <t>Terrasse</t>
        </is>
      </c>
      <c r="H30" s="148" t="n">
        <v>4284.548422198041</v>
      </c>
    </row>
    <row r="31">
      <c r="A31" t="n">
        <v>5</v>
      </c>
      <c r="B31" t="inlineStr">
        <is>
          <t>Erdgeschoss</t>
        </is>
      </c>
      <c r="C31" t="inlineStr">
        <is>
          <t>WC</t>
        </is>
      </c>
      <c r="D31" s="146" t="n">
        <v>2.01</v>
      </c>
      <c r="E31" s="146" t="n">
        <v>73.52</v>
      </c>
      <c r="F31" t="n">
        <v>3</v>
      </c>
      <c r="G31" t="inlineStr">
        <is>
          <t>Terrasse</t>
        </is>
      </c>
      <c r="H31" s="148" t="n">
        <v>4284.548422198041</v>
      </c>
    </row>
    <row r="32">
      <c r="A32" t="n">
        <v>5</v>
      </c>
      <c r="B32" t="inlineStr">
        <is>
          <t>Erdgeschoss</t>
        </is>
      </c>
      <c r="C32" t="inlineStr">
        <is>
          <t>Kind</t>
        </is>
      </c>
      <c r="D32" s="146" t="n">
        <v>10.47</v>
      </c>
      <c r="E32" s="146" t="n">
        <v>73.52</v>
      </c>
      <c r="F32" t="n">
        <v>3</v>
      </c>
      <c r="G32" t="inlineStr">
        <is>
          <t>Terrasse</t>
        </is>
      </c>
      <c r="H32" s="148" t="n">
        <v>4284.548422198041</v>
      </c>
    </row>
    <row r="33">
      <c r="A33" t="n">
        <v>5</v>
      </c>
      <c r="B33" t="inlineStr">
        <is>
          <t>Erdgeschoss</t>
        </is>
      </c>
      <c r="C33" t="inlineStr">
        <is>
          <t>Wohnen / Essen / Kochen</t>
        </is>
      </c>
      <c r="D33" s="146" t="n">
        <v>24.18</v>
      </c>
      <c r="E33" s="146" t="n">
        <v>73.52</v>
      </c>
      <c r="F33" t="n">
        <v>3</v>
      </c>
      <c r="G33" t="inlineStr">
        <is>
          <t>Terrasse</t>
        </is>
      </c>
      <c r="H33" s="148" t="n">
        <v>4284.548422198041</v>
      </c>
    </row>
    <row r="34">
      <c r="A34" t="n">
        <v>5</v>
      </c>
      <c r="B34" t="inlineStr">
        <is>
          <t>Erdgeschoss</t>
        </is>
      </c>
      <c r="C34" t="inlineStr">
        <is>
          <t>Terrasse, 25 %</t>
        </is>
      </c>
      <c r="D34" s="146" t="n">
        <v>1.86</v>
      </c>
      <c r="E34" s="146" t="n">
        <v>73.52</v>
      </c>
      <c r="F34" t="n">
        <v>3</v>
      </c>
      <c r="G34" t="inlineStr">
        <is>
          <t>Terrasse</t>
        </is>
      </c>
      <c r="H34" s="148" t="n">
        <v>4284.548422198041</v>
      </c>
    </row>
    <row r="35">
      <c r="A35" t="n">
        <v>6</v>
      </c>
      <c r="B35" t="inlineStr">
        <is>
          <t>1. Obergeschoss</t>
        </is>
      </c>
      <c r="C35" t="inlineStr">
        <is>
          <t>Flur</t>
        </is>
      </c>
      <c r="D35" s="146" t="n">
        <v>3.46</v>
      </c>
      <c r="E35" s="146" t="n">
        <v>30.49</v>
      </c>
      <c r="F35" t="n">
        <v>2</v>
      </c>
      <c r="G35" t="inlineStr">
        <is>
          <t>Balkon</t>
        </is>
      </c>
      <c r="H35" s="148" t="n">
        <v>4591.669399803214</v>
      </c>
    </row>
    <row r="36">
      <c r="A36" t="n">
        <v>6</v>
      </c>
      <c r="B36" t="inlineStr">
        <is>
          <t>1. Obergeschoss</t>
        </is>
      </c>
      <c r="C36" t="inlineStr">
        <is>
          <t>Bad</t>
        </is>
      </c>
      <c r="D36" s="146" t="n">
        <v>4.64</v>
      </c>
      <c r="E36" s="146" t="n">
        <v>30.49</v>
      </c>
      <c r="F36" t="n">
        <v>2</v>
      </c>
      <c r="G36" t="inlineStr">
        <is>
          <t>Balkon</t>
        </is>
      </c>
      <c r="H36" s="148" t="n">
        <v>4591.669399803214</v>
      </c>
    </row>
    <row r="37">
      <c r="A37" t="n">
        <v>6</v>
      </c>
      <c r="B37" t="inlineStr">
        <is>
          <t>1. Obergeschoss</t>
        </is>
      </c>
      <c r="C37" t="inlineStr">
        <is>
          <t>Wohnraum</t>
        </is>
      </c>
      <c r="D37" s="146" t="n">
        <v>21.36</v>
      </c>
      <c r="E37" s="146" t="n">
        <v>30.49</v>
      </c>
      <c r="F37" t="n">
        <v>2</v>
      </c>
      <c r="G37" t="inlineStr">
        <is>
          <t>Balkon</t>
        </is>
      </c>
      <c r="H37" s="148" t="n">
        <v>4591.669399803214</v>
      </c>
    </row>
    <row r="38">
      <c r="A38" t="n">
        <v>6</v>
      </c>
      <c r="B38" t="inlineStr">
        <is>
          <t>1. Obergeschoss</t>
        </is>
      </c>
      <c r="C38" t="inlineStr">
        <is>
          <t>Balkon, 25 %</t>
        </is>
      </c>
      <c r="D38" s="146" t="n">
        <v>1.03</v>
      </c>
      <c r="E38" s="146" t="n">
        <v>30.49</v>
      </c>
      <c r="F38" t="n">
        <v>2</v>
      </c>
      <c r="G38" t="inlineStr">
        <is>
          <t>Balkon</t>
        </is>
      </c>
      <c r="H38" s="148" t="n">
        <v>4591.669399803214</v>
      </c>
    </row>
    <row r="39">
      <c r="A39" t="n">
        <v>7</v>
      </c>
      <c r="B39" t="inlineStr">
        <is>
          <t>1. Obergeschoss</t>
        </is>
      </c>
      <c r="C39" t="inlineStr">
        <is>
          <t>Flur</t>
        </is>
      </c>
      <c r="D39" s="146" t="n">
        <v>10.86</v>
      </c>
      <c r="E39" s="146" t="n">
        <v>72.19</v>
      </c>
      <c r="F39" t="n">
        <v>3</v>
      </c>
      <c r="G39" t="inlineStr">
        <is>
          <t>Balkon</t>
        </is>
      </c>
      <c r="H39" s="148" t="n">
        <v>4294.22357667267</v>
      </c>
    </row>
    <row r="40">
      <c r="A40" t="n">
        <v>7</v>
      </c>
      <c r="B40" t="inlineStr">
        <is>
          <t>1. Obergeschoss</t>
        </is>
      </c>
      <c r="C40" t="inlineStr">
        <is>
          <t>Abstellraum</t>
        </is>
      </c>
      <c r="D40" s="146" t="n">
        <v>2.85</v>
      </c>
      <c r="E40" s="146" t="n">
        <v>72.19</v>
      </c>
      <c r="F40" t="n">
        <v>3</v>
      </c>
      <c r="G40" t="inlineStr">
        <is>
          <t>Balkon</t>
        </is>
      </c>
      <c r="H40" s="148" t="n">
        <v>4294.22357667267</v>
      </c>
    </row>
    <row r="41">
      <c r="A41" t="n">
        <v>7</v>
      </c>
      <c r="B41" t="inlineStr">
        <is>
          <t>1. Obergeschoss</t>
        </is>
      </c>
      <c r="C41" t="inlineStr">
        <is>
          <t>Bad</t>
        </is>
      </c>
      <c r="D41" s="146" t="n">
        <v>5.48</v>
      </c>
      <c r="E41" s="146" t="n">
        <v>72.19</v>
      </c>
      <c r="F41" t="n">
        <v>3</v>
      </c>
      <c r="G41" t="inlineStr">
        <is>
          <t>Balkon</t>
        </is>
      </c>
      <c r="H41" s="148" t="n">
        <v>4294.22357667267</v>
      </c>
    </row>
    <row r="42">
      <c r="A42" t="n">
        <v>7</v>
      </c>
      <c r="B42" t="inlineStr">
        <is>
          <t>1. Obergeschoss</t>
        </is>
      </c>
      <c r="C42" t="inlineStr">
        <is>
          <t>Kind</t>
        </is>
      </c>
      <c r="D42" s="146" t="n">
        <v>10.58</v>
      </c>
      <c r="E42" s="146" t="n">
        <v>72.19</v>
      </c>
      <c r="F42" t="n">
        <v>3</v>
      </c>
      <c r="G42" t="inlineStr">
        <is>
          <t>Balkon</t>
        </is>
      </c>
      <c r="H42" s="148" t="n">
        <v>4294.22357667267</v>
      </c>
    </row>
    <row r="43">
      <c r="A43" t="n">
        <v>7</v>
      </c>
      <c r="B43" t="inlineStr">
        <is>
          <t>1. Obergeschoss</t>
        </is>
      </c>
      <c r="C43" t="inlineStr">
        <is>
          <t>Schlafen</t>
        </is>
      </c>
      <c r="D43" s="146" t="n">
        <v>16</v>
      </c>
      <c r="E43" s="146" t="n">
        <v>72.19</v>
      </c>
      <c r="F43" t="n">
        <v>3</v>
      </c>
      <c r="G43" t="inlineStr">
        <is>
          <t>Balkon</t>
        </is>
      </c>
      <c r="H43" s="148" t="n">
        <v>4294.22357667267</v>
      </c>
    </row>
    <row r="44">
      <c r="A44" t="n">
        <v>7</v>
      </c>
      <c r="B44" t="inlineStr">
        <is>
          <t>1. Obergeschoss</t>
        </is>
      </c>
      <c r="C44" t="inlineStr">
        <is>
          <t>Wohnen / Essen / Kochen</t>
        </is>
      </c>
      <c r="D44" s="146" t="n">
        <v>24.57</v>
      </c>
      <c r="E44" s="146" t="n">
        <v>72.19</v>
      </c>
      <c r="F44" t="n">
        <v>3</v>
      </c>
      <c r="G44" t="inlineStr">
        <is>
          <t>Balkon</t>
        </is>
      </c>
      <c r="H44" s="148" t="n">
        <v>4294.22357667267</v>
      </c>
    </row>
    <row r="45">
      <c r="A45" t="n">
        <v>7</v>
      </c>
      <c r="B45" t="inlineStr">
        <is>
          <t>1. Obergeschoss</t>
        </is>
      </c>
      <c r="C45" t="inlineStr">
        <is>
          <t>Balkon, 25 %</t>
        </is>
      </c>
      <c r="D45" s="146" t="n">
        <v>1.85</v>
      </c>
      <c r="E45" s="146" t="n">
        <v>72.19</v>
      </c>
      <c r="F45" t="n">
        <v>3</v>
      </c>
      <c r="G45" t="inlineStr">
        <is>
          <t>Balkon</t>
        </is>
      </c>
      <c r="H45" s="148" t="n">
        <v>4294.22357667267</v>
      </c>
    </row>
    <row r="46">
      <c r="A46" t="n">
        <v>8</v>
      </c>
      <c r="B46" t="inlineStr">
        <is>
          <t>1. Obergeschoss</t>
        </is>
      </c>
      <c r="C46" t="inlineStr">
        <is>
          <t>Flur</t>
        </is>
      </c>
      <c r="D46" s="146" t="n">
        <v>8.57</v>
      </c>
      <c r="E46" s="146" t="n">
        <v>74.95</v>
      </c>
      <c r="F46" t="n">
        <v>3</v>
      </c>
      <c r="G46" t="inlineStr">
        <is>
          <t>Balkon</t>
        </is>
      </c>
      <c r="H46" s="148" t="n">
        <v>4269.513008672448</v>
      </c>
    </row>
    <row r="47">
      <c r="A47" t="n">
        <v>8</v>
      </c>
      <c r="B47" t="inlineStr">
        <is>
          <t>1. Obergeschoss</t>
        </is>
      </c>
      <c r="C47" t="inlineStr">
        <is>
          <t>Abstellraum</t>
        </is>
      </c>
      <c r="D47" s="146" t="n">
        <v>4.49</v>
      </c>
      <c r="E47" s="146" t="n">
        <v>74.95</v>
      </c>
      <c r="F47" t="n">
        <v>3</v>
      </c>
      <c r="G47" t="inlineStr">
        <is>
          <t>Balkon</t>
        </is>
      </c>
      <c r="H47" s="148" t="n">
        <v>4269.513008672448</v>
      </c>
    </row>
    <row r="48">
      <c r="A48" t="n">
        <v>8</v>
      </c>
      <c r="B48" t="inlineStr">
        <is>
          <t>1. Obergeschoss</t>
        </is>
      </c>
      <c r="C48" t="inlineStr">
        <is>
          <t>Bad</t>
        </is>
      </c>
      <c r="D48" s="146" t="n">
        <v>5.97</v>
      </c>
      <c r="E48" s="146" t="n">
        <v>74.95</v>
      </c>
      <c r="F48" t="n">
        <v>3</v>
      </c>
      <c r="G48" t="inlineStr">
        <is>
          <t>Balkon</t>
        </is>
      </c>
      <c r="H48" s="148" t="n">
        <v>4269.513008672448</v>
      </c>
    </row>
    <row r="49">
      <c r="A49" t="n">
        <v>8</v>
      </c>
      <c r="B49" t="inlineStr">
        <is>
          <t>1. Obergeschoss</t>
        </is>
      </c>
      <c r="C49" t="inlineStr">
        <is>
          <t>Kind</t>
        </is>
      </c>
      <c r="D49" s="146" t="n">
        <v>11.63</v>
      </c>
      <c r="E49" s="146" t="n">
        <v>74.95</v>
      </c>
      <c r="F49" t="n">
        <v>3</v>
      </c>
      <c r="G49" t="inlineStr">
        <is>
          <t>Balkon</t>
        </is>
      </c>
      <c r="H49" s="148" t="n">
        <v>4269.513008672448</v>
      </c>
    </row>
    <row r="50">
      <c r="A50" t="n">
        <v>8</v>
      </c>
      <c r="B50" t="inlineStr">
        <is>
          <t>1. Obergeschoss</t>
        </is>
      </c>
      <c r="C50" t="inlineStr">
        <is>
          <t>Schlafen</t>
        </is>
      </c>
      <c r="D50" s="146" t="n">
        <v>15.1</v>
      </c>
      <c r="E50" s="146" t="n">
        <v>74.95</v>
      </c>
      <c r="F50" t="n">
        <v>3</v>
      </c>
      <c r="G50" t="inlineStr">
        <is>
          <t>Balkon</t>
        </is>
      </c>
      <c r="H50" s="148" t="n">
        <v>4269.513008672448</v>
      </c>
    </row>
    <row r="51">
      <c r="A51" t="n">
        <v>8</v>
      </c>
      <c r="B51" t="inlineStr">
        <is>
          <t>1. Obergeschoss</t>
        </is>
      </c>
      <c r="C51" t="inlineStr">
        <is>
          <t>Wohnen / Essen / Kochen</t>
        </is>
      </c>
      <c r="D51" s="146" t="n">
        <v>27.34</v>
      </c>
      <c r="E51" s="146" t="n">
        <v>74.95</v>
      </c>
      <c r="F51" t="n">
        <v>3</v>
      </c>
      <c r="G51" t="inlineStr">
        <is>
          <t>Balkon</t>
        </is>
      </c>
      <c r="H51" s="148" t="n">
        <v>4269.513008672448</v>
      </c>
    </row>
    <row r="52">
      <c r="A52" t="n">
        <v>8</v>
      </c>
      <c r="B52" t="inlineStr">
        <is>
          <t>1. Obergeschoss</t>
        </is>
      </c>
      <c r="C52" t="inlineStr">
        <is>
          <t>Balkon, 25 %</t>
        </is>
      </c>
      <c r="D52" s="146" t="n">
        <v>1.85</v>
      </c>
      <c r="E52" s="146" t="n">
        <v>74.95</v>
      </c>
      <c r="F52" t="n">
        <v>3</v>
      </c>
      <c r="G52" t="inlineStr">
        <is>
          <t>Balkon</t>
        </is>
      </c>
      <c r="H52" s="148" t="n">
        <v>4269.513008672448</v>
      </c>
    </row>
    <row r="53">
      <c r="A53" t="n">
        <v>9</v>
      </c>
      <c r="B53" t="inlineStr">
        <is>
          <t>1. Obergeschoss</t>
        </is>
      </c>
      <c r="C53" t="inlineStr">
        <is>
          <t>Flur</t>
        </is>
      </c>
      <c r="D53" s="146" t="n">
        <v>5.3</v>
      </c>
      <c r="E53" s="146" t="n">
        <v>55.17</v>
      </c>
      <c r="F53" t="n">
        <v>2</v>
      </c>
      <c r="G53" t="inlineStr">
        <is>
          <t>Balkon</t>
        </is>
      </c>
      <c r="H53" s="148" t="n">
        <v>4259.561355809316</v>
      </c>
    </row>
    <row r="54">
      <c r="A54" t="n">
        <v>9</v>
      </c>
      <c r="B54" t="inlineStr">
        <is>
          <t>1. Obergeschoss</t>
        </is>
      </c>
      <c r="C54" t="inlineStr">
        <is>
          <t>Bad</t>
        </is>
      </c>
      <c r="D54" s="146" t="n">
        <v>5.45</v>
      </c>
      <c r="E54" s="146" t="n">
        <v>55.17</v>
      </c>
      <c r="F54" t="n">
        <v>2</v>
      </c>
      <c r="G54" t="inlineStr">
        <is>
          <t>Balkon</t>
        </is>
      </c>
      <c r="H54" s="148" t="n">
        <v>4259.561355809316</v>
      </c>
    </row>
    <row r="55">
      <c r="A55" t="n">
        <v>9</v>
      </c>
      <c r="B55" t="inlineStr">
        <is>
          <t>1. Obergeschoss</t>
        </is>
      </c>
      <c r="C55" t="inlineStr">
        <is>
          <t>Wohnen / Essen / Kochen</t>
        </is>
      </c>
      <c r="D55" s="146" t="n">
        <v>23.98</v>
      </c>
      <c r="E55" s="146" t="n">
        <v>55.17</v>
      </c>
      <c r="F55" t="n">
        <v>2</v>
      </c>
      <c r="G55" t="inlineStr">
        <is>
          <t>Balkon</t>
        </is>
      </c>
      <c r="H55" s="148" t="n">
        <v>4259.561355809316</v>
      </c>
    </row>
    <row r="56">
      <c r="A56" t="n">
        <v>9</v>
      </c>
      <c r="B56" t="inlineStr">
        <is>
          <t>1. Obergeschoss</t>
        </is>
      </c>
      <c r="C56" t="inlineStr">
        <is>
          <t>Abstellraum</t>
        </is>
      </c>
      <c r="D56" s="146" t="n">
        <v>3.29</v>
      </c>
      <c r="E56" s="146" t="n">
        <v>55.17</v>
      </c>
      <c r="F56" t="n">
        <v>2</v>
      </c>
      <c r="G56" t="inlineStr">
        <is>
          <t>Balkon</t>
        </is>
      </c>
      <c r="H56" s="148" t="n">
        <v>4259.561355809316</v>
      </c>
    </row>
    <row r="57">
      <c r="A57" t="n">
        <v>9</v>
      </c>
      <c r="B57" t="inlineStr">
        <is>
          <t>1. Obergeschoss</t>
        </is>
      </c>
      <c r="C57" t="inlineStr">
        <is>
          <t>Schlafen</t>
        </is>
      </c>
      <c r="D57" s="146" t="n">
        <v>15.25</v>
      </c>
      <c r="E57" s="146" t="n">
        <v>55.17</v>
      </c>
      <c r="F57" t="n">
        <v>2</v>
      </c>
      <c r="G57" t="inlineStr">
        <is>
          <t>Balkon</t>
        </is>
      </c>
      <c r="H57" s="148" t="n">
        <v>4259.561355809316</v>
      </c>
    </row>
    <row r="58">
      <c r="A58" t="n">
        <v>9</v>
      </c>
      <c r="B58" t="inlineStr">
        <is>
          <t>1. Obergeschoss</t>
        </is>
      </c>
      <c r="C58" t="inlineStr">
        <is>
          <t>Balkon, 25 %</t>
        </is>
      </c>
      <c r="D58" s="146" t="n">
        <v>1.9</v>
      </c>
      <c r="E58" s="146" t="n">
        <v>55.17</v>
      </c>
      <c r="F58" t="n">
        <v>2</v>
      </c>
      <c r="G58" t="inlineStr">
        <is>
          <t>Balkon</t>
        </is>
      </c>
      <c r="H58" s="148" t="n">
        <v>4259.561355809316</v>
      </c>
    </row>
    <row r="59">
      <c r="A59" t="n">
        <v>10</v>
      </c>
      <c r="B59" t="inlineStr">
        <is>
          <t>1. Obergeschoss</t>
        </is>
      </c>
      <c r="C59" t="inlineStr">
        <is>
          <t>Flur</t>
        </is>
      </c>
      <c r="D59" s="146" t="n">
        <v>10.55</v>
      </c>
      <c r="E59" s="146" t="n">
        <v>74.98</v>
      </c>
      <c r="F59" t="n">
        <v>3</v>
      </c>
      <c r="G59" t="inlineStr">
        <is>
          <t>Balkon</t>
        </is>
      </c>
      <c r="H59" s="148" t="n">
        <v>4267.804747932782</v>
      </c>
    </row>
    <row r="60">
      <c r="A60" t="n">
        <v>10</v>
      </c>
      <c r="B60" t="inlineStr">
        <is>
          <t>1. Obergeschoss</t>
        </is>
      </c>
      <c r="C60" t="inlineStr">
        <is>
          <t>Abstellraum</t>
        </is>
      </c>
      <c r="D60" s="146" t="n">
        <v>3.19</v>
      </c>
      <c r="E60" s="146" t="n">
        <v>74.98</v>
      </c>
      <c r="F60" t="n">
        <v>3</v>
      </c>
      <c r="G60" t="inlineStr">
        <is>
          <t>Balkon</t>
        </is>
      </c>
      <c r="H60" s="148" t="n">
        <v>4267.804747932782</v>
      </c>
    </row>
    <row r="61">
      <c r="A61" t="n">
        <v>10</v>
      </c>
      <c r="B61" t="inlineStr">
        <is>
          <t>1. Obergeschoss</t>
        </is>
      </c>
      <c r="C61" t="inlineStr">
        <is>
          <t>Bad</t>
        </is>
      </c>
      <c r="D61" s="146" t="n">
        <v>5.97</v>
      </c>
      <c r="E61" s="146" t="n">
        <v>74.98</v>
      </c>
      <c r="F61" t="n">
        <v>3</v>
      </c>
      <c r="G61" t="inlineStr">
        <is>
          <t>Balkon</t>
        </is>
      </c>
      <c r="H61" s="148" t="n">
        <v>4267.804747932782</v>
      </c>
    </row>
    <row r="62">
      <c r="A62" t="n">
        <v>10</v>
      </c>
      <c r="B62" t="inlineStr">
        <is>
          <t>1. Obergeschoss</t>
        </is>
      </c>
      <c r="C62" t="inlineStr">
        <is>
          <t>Kind</t>
        </is>
      </c>
      <c r="D62" s="146" t="n">
        <v>11.78</v>
      </c>
      <c r="E62" s="146" t="n">
        <v>74.98</v>
      </c>
      <c r="F62" t="n">
        <v>3</v>
      </c>
      <c r="G62" t="inlineStr">
        <is>
          <t>Balkon</t>
        </is>
      </c>
      <c r="H62" s="148" t="n">
        <v>4267.804747932782</v>
      </c>
    </row>
    <row r="63">
      <c r="A63" t="n">
        <v>10</v>
      </c>
      <c r="B63" t="inlineStr">
        <is>
          <t>1. Obergeschoss</t>
        </is>
      </c>
      <c r="C63" t="inlineStr">
        <is>
          <t>Schlafen</t>
        </is>
      </c>
      <c r="D63" s="146" t="n">
        <v>15.27</v>
      </c>
      <c r="E63" s="146" t="n">
        <v>74.98</v>
      </c>
      <c r="F63" t="n">
        <v>3</v>
      </c>
      <c r="G63" t="inlineStr">
        <is>
          <t>Balkon</t>
        </is>
      </c>
      <c r="H63" s="148" t="n">
        <v>4267.804747932782</v>
      </c>
    </row>
    <row r="64">
      <c r="A64" t="n">
        <v>10</v>
      </c>
      <c r="B64" t="inlineStr">
        <is>
          <t>1. Obergeschoss</t>
        </is>
      </c>
      <c r="C64" t="inlineStr">
        <is>
          <t>Wohnen / Essen / Kochen</t>
        </is>
      </c>
      <c r="D64" s="146" t="n">
        <v>26.43</v>
      </c>
      <c r="E64" s="146" t="n">
        <v>74.98</v>
      </c>
      <c r="F64" t="n">
        <v>3</v>
      </c>
      <c r="G64" t="inlineStr">
        <is>
          <t>Balkon</t>
        </is>
      </c>
      <c r="H64" s="148" t="n">
        <v>4267.804747932782</v>
      </c>
    </row>
    <row r="65">
      <c r="A65" t="n">
        <v>10</v>
      </c>
      <c r="B65" t="inlineStr">
        <is>
          <t>1. Obergeschoss</t>
        </is>
      </c>
      <c r="C65" t="inlineStr">
        <is>
          <t>Balkon, 25 %</t>
        </is>
      </c>
      <c r="D65" s="146" t="n">
        <v>1.79</v>
      </c>
      <c r="E65" s="146" t="n">
        <v>74.98</v>
      </c>
      <c r="F65" t="n">
        <v>3</v>
      </c>
      <c r="G65" t="inlineStr">
        <is>
          <t>Balkon</t>
        </is>
      </c>
      <c r="H65" s="148" t="n">
        <v>4267.804747932782</v>
      </c>
    </row>
    <row r="66">
      <c r="A66" t="n">
        <v>11</v>
      </c>
      <c r="B66" t="inlineStr">
        <is>
          <t>1. Obergeschoss</t>
        </is>
      </c>
      <c r="C66" t="inlineStr">
        <is>
          <t>Flur</t>
        </is>
      </c>
      <c r="D66" s="146" t="n">
        <v>11.56</v>
      </c>
      <c r="E66" s="146" t="n">
        <v>73.43000000000001</v>
      </c>
      <c r="F66" t="n">
        <v>3</v>
      </c>
      <c r="G66" t="inlineStr">
        <is>
          <t>Balkon</t>
        </is>
      </c>
      <c r="H66" s="148" t="n">
        <v>4289.79980934223</v>
      </c>
    </row>
    <row r="67">
      <c r="A67" t="n">
        <v>11</v>
      </c>
      <c r="B67" t="inlineStr">
        <is>
          <t>1. Obergeschoss</t>
        </is>
      </c>
      <c r="C67" t="inlineStr">
        <is>
          <t>Abstellraum</t>
        </is>
      </c>
      <c r="D67" s="146" t="n">
        <v>3.22</v>
      </c>
      <c r="E67" s="146" t="n">
        <v>73.43000000000001</v>
      </c>
      <c r="F67" t="n">
        <v>3</v>
      </c>
      <c r="G67" t="inlineStr">
        <is>
          <t>Balkon</t>
        </is>
      </c>
      <c r="H67" s="148" t="n">
        <v>4289.79980934223</v>
      </c>
    </row>
    <row r="68">
      <c r="A68" t="n">
        <v>11</v>
      </c>
      <c r="B68" t="inlineStr">
        <is>
          <t>1. Obergeschoss</t>
        </is>
      </c>
      <c r="C68" t="inlineStr">
        <is>
          <t>Bad</t>
        </is>
      </c>
      <c r="D68" s="146" t="n">
        <v>5.82</v>
      </c>
      <c r="E68" s="146" t="n">
        <v>73.43000000000001</v>
      </c>
      <c r="F68" t="n">
        <v>3</v>
      </c>
      <c r="G68" t="inlineStr">
        <is>
          <t>Balkon</t>
        </is>
      </c>
      <c r="H68" s="148" t="n">
        <v>4289.79980934223</v>
      </c>
    </row>
    <row r="69">
      <c r="A69" t="n">
        <v>11</v>
      </c>
      <c r="B69" t="inlineStr">
        <is>
          <t>1. Obergeschoss</t>
        </is>
      </c>
      <c r="C69" t="inlineStr">
        <is>
          <t>Schlafen</t>
        </is>
      </c>
      <c r="D69" s="146" t="n">
        <v>14.4</v>
      </c>
      <c r="E69" s="146" t="n">
        <v>73.43000000000001</v>
      </c>
      <c r="F69" t="n">
        <v>3</v>
      </c>
      <c r="G69" t="inlineStr">
        <is>
          <t>Balkon</t>
        </is>
      </c>
      <c r="H69" s="148" t="n">
        <v>4289.79980934223</v>
      </c>
    </row>
    <row r="70">
      <c r="A70" t="n">
        <v>11</v>
      </c>
      <c r="B70" t="inlineStr">
        <is>
          <t>1. Obergeschoss</t>
        </is>
      </c>
      <c r="C70" t="inlineStr">
        <is>
          <t>WC</t>
        </is>
      </c>
      <c r="D70" s="146" t="n">
        <v>2.01</v>
      </c>
      <c r="E70" s="146" t="n">
        <v>73.43000000000001</v>
      </c>
      <c r="F70" t="n">
        <v>3</v>
      </c>
      <c r="G70" t="inlineStr">
        <is>
          <t>Balkon</t>
        </is>
      </c>
      <c r="H70" s="148" t="n">
        <v>4289.79980934223</v>
      </c>
    </row>
    <row r="71">
      <c r="A71" t="n">
        <v>11</v>
      </c>
      <c r="B71" t="inlineStr">
        <is>
          <t>1. Obergeschoss</t>
        </is>
      </c>
      <c r="C71" t="inlineStr">
        <is>
          <t>Kind</t>
        </is>
      </c>
      <c r="D71" s="146" t="n">
        <v>10.47</v>
      </c>
      <c r="E71" s="146" t="n">
        <v>73.43000000000001</v>
      </c>
      <c r="F71" t="n">
        <v>3</v>
      </c>
      <c r="G71" t="inlineStr">
        <is>
          <t>Balkon</t>
        </is>
      </c>
      <c r="H71" s="148" t="n">
        <v>4289.79980934223</v>
      </c>
    </row>
    <row r="72">
      <c r="A72" t="n">
        <v>11</v>
      </c>
      <c r="B72" t="inlineStr">
        <is>
          <t>1. Obergeschoss</t>
        </is>
      </c>
      <c r="C72" t="inlineStr">
        <is>
          <t>Wohnen / Essen / Kochen</t>
        </is>
      </c>
      <c r="D72" s="146" t="n">
        <v>24.18</v>
      </c>
      <c r="E72" s="146" t="n">
        <v>73.43000000000001</v>
      </c>
      <c r="F72" t="n">
        <v>3</v>
      </c>
      <c r="G72" t="inlineStr">
        <is>
          <t>Balkon</t>
        </is>
      </c>
      <c r="H72" s="148" t="n">
        <v>4289.79980934223</v>
      </c>
    </row>
    <row r="73">
      <c r="A73" t="n">
        <v>11</v>
      </c>
      <c r="B73" t="inlineStr">
        <is>
          <t>1. Obergeschoss</t>
        </is>
      </c>
      <c r="C73" t="inlineStr">
        <is>
          <t>Balkon, 25 %</t>
        </is>
      </c>
      <c r="D73" s="146" t="n">
        <v>1.77</v>
      </c>
      <c r="E73" s="146" t="n">
        <v>73.43000000000001</v>
      </c>
      <c r="F73" t="n">
        <v>3</v>
      </c>
      <c r="G73" t="inlineStr">
        <is>
          <t>Balkon</t>
        </is>
      </c>
      <c r="H73" s="148" t="n">
        <v>4289.79980934223</v>
      </c>
    </row>
    <row r="74">
      <c r="A74" t="n">
        <v>12</v>
      </c>
      <c r="B74" t="inlineStr">
        <is>
          <t>2. Obergeschoss</t>
        </is>
      </c>
      <c r="C74" t="inlineStr">
        <is>
          <t>Flur</t>
        </is>
      </c>
      <c r="D74" s="146" t="n">
        <v>3.46</v>
      </c>
      <c r="E74" s="146" t="n">
        <v>30.49</v>
      </c>
      <c r="F74" t="n">
        <v>2</v>
      </c>
      <c r="G74" t="inlineStr">
        <is>
          <t>Balkon</t>
        </is>
      </c>
      <c r="H74" s="148" t="n">
        <v>4591.669399803214</v>
      </c>
    </row>
    <row r="75">
      <c r="A75" t="n">
        <v>12</v>
      </c>
      <c r="B75" t="inlineStr">
        <is>
          <t>2. Obergeschoss</t>
        </is>
      </c>
      <c r="C75" t="inlineStr">
        <is>
          <t>Bad</t>
        </is>
      </c>
      <c r="D75" s="146" t="n">
        <v>4.64</v>
      </c>
      <c r="E75" s="146" t="n">
        <v>30.49</v>
      </c>
      <c r="F75" t="n">
        <v>2</v>
      </c>
      <c r="G75" t="inlineStr">
        <is>
          <t>Balkon</t>
        </is>
      </c>
      <c r="H75" s="148" t="n">
        <v>4591.669399803214</v>
      </c>
    </row>
    <row r="76">
      <c r="A76" t="n">
        <v>12</v>
      </c>
      <c r="B76" t="inlineStr">
        <is>
          <t>2. Obergeschoss</t>
        </is>
      </c>
      <c r="C76" t="inlineStr">
        <is>
          <t>Wohnraum</t>
        </is>
      </c>
      <c r="D76" s="146" t="n">
        <v>21.36</v>
      </c>
      <c r="E76" s="146" t="n">
        <v>30.49</v>
      </c>
      <c r="F76" t="n">
        <v>2</v>
      </c>
      <c r="G76" t="inlineStr">
        <is>
          <t>Balkon</t>
        </is>
      </c>
      <c r="H76" s="148" t="n">
        <v>4591.669399803214</v>
      </c>
    </row>
    <row r="77">
      <c r="A77" t="n">
        <v>12</v>
      </c>
      <c r="B77" t="inlineStr">
        <is>
          <t>2. Obergeschoss</t>
        </is>
      </c>
      <c r="C77" t="inlineStr">
        <is>
          <t>Balkon, 25 %</t>
        </is>
      </c>
      <c r="D77" s="146" t="n">
        <v>1.03</v>
      </c>
      <c r="E77" s="146" t="n">
        <v>30.49</v>
      </c>
      <c r="F77" t="n">
        <v>2</v>
      </c>
      <c r="G77" t="inlineStr">
        <is>
          <t>Balkon</t>
        </is>
      </c>
      <c r="H77" s="148" t="n">
        <v>4591.669399803214</v>
      </c>
    </row>
    <row r="78">
      <c r="A78" t="n">
        <v>13</v>
      </c>
      <c r="B78" t="inlineStr">
        <is>
          <t>2. Obergeschoss</t>
        </is>
      </c>
      <c r="C78" t="inlineStr">
        <is>
          <t>Flur</t>
        </is>
      </c>
      <c r="D78" s="146" t="n">
        <v>10.86</v>
      </c>
      <c r="E78" s="146" t="n">
        <v>72.19</v>
      </c>
      <c r="F78" t="n">
        <v>3</v>
      </c>
      <c r="G78" t="inlineStr">
        <is>
          <t>Balkon</t>
        </is>
      </c>
      <c r="H78" s="148" t="n">
        <v>4294.22357667267</v>
      </c>
    </row>
    <row r="79">
      <c r="A79" t="n">
        <v>13</v>
      </c>
      <c r="B79" t="inlineStr">
        <is>
          <t>2. Obergeschoss</t>
        </is>
      </c>
      <c r="C79" t="inlineStr">
        <is>
          <t>Abstellraum</t>
        </is>
      </c>
      <c r="D79" s="146" t="n">
        <v>2.85</v>
      </c>
      <c r="E79" s="146" t="n">
        <v>72.19</v>
      </c>
      <c r="F79" t="n">
        <v>3</v>
      </c>
      <c r="G79" t="inlineStr">
        <is>
          <t>Balkon</t>
        </is>
      </c>
      <c r="H79" s="148" t="n">
        <v>4294.22357667267</v>
      </c>
    </row>
    <row r="80">
      <c r="A80" t="n">
        <v>13</v>
      </c>
      <c r="B80" t="inlineStr">
        <is>
          <t>2. Obergeschoss</t>
        </is>
      </c>
      <c r="C80" t="inlineStr">
        <is>
          <t>Bad</t>
        </is>
      </c>
      <c r="D80" s="146" t="n">
        <v>5.48</v>
      </c>
      <c r="E80" s="146" t="n">
        <v>72.19</v>
      </c>
      <c r="F80" t="n">
        <v>3</v>
      </c>
      <c r="G80" t="inlineStr">
        <is>
          <t>Balkon</t>
        </is>
      </c>
      <c r="H80" s="148" t="n">
        <v>4294.22357667267</v>
      </c>
    </row>
    <row r="81">
      <c r="A81" t="n">
        <v>13</v>
      </c>
      <c r="B81" t="inlineStr">
        <is>
          <t>2. Obergeschoss</t>
        </is>
      </c>
      <c r="C81" t="inlineStr">
        <is>
          <t>Kind</t>
        </is>
      </c>
      <c r="D81" s="146" t="n">
        <v>10.58</v>
      </c>
      <c r="E81" s="146" t="n">
        <v>72.19</v>
      </c>
      <c r="F81" t="n">
        <v>3</v>
      </c>
      <c r="G81" t="inlineStr">
        <is>
          <t>Balkon</t>
        </is>
      </c>
      <c r="H81" s="148" t="n">
        <v>4294.22357667267</v>
      </c>
    </row>
    <row r="82">
      <c r="A82" t="n">
        <v>13</v>
      </c>
      <c r="B82" t="inlineStr">
        <is>
          <t>2. Obergeschoss</t>
        </is>
      </c>
      <c r="C82" t="inlineStr">
        <is>
          <t>Schlafen</t>
        </is>
      </c>
      <c r="D82" s="146" t="n">
        <v>16</v>
      </c>
      <c r="E82" s="146" t="n">
        <v>72.19</v>
      </c>
      <c r="F82" t="n">
        <v>3</v>
      </c>
      <c r="G82" t="inlineStr">
        <is>
          <t>Balkon</t>
        </is>
      </c>
      <c r="H82" s="148" t="n">
        <v>4294.22357667267</v>
      </c>
    </row>
    <row r="83">
      <c r="A83" t="n">
        <v>13</v>
      </c>
      <c r="B83" t="inlineStr">
        <is>
          <t>2. Obergeschoss</t>
        </is>
      </c>
      <c r="C83" t="inlineStr">
        <is>
          <t>Wohnen / Essen / Kochen</t>
        </is>
      </c>
      <c r="D83" s="146" t="n">
        <v>24.57</v>
      </c>
      <c r="E83" s="146" t="n">
        <v>72.19</v>
      </c>
      <c r="F83" t="n">
        <v>3</v>
      </c>
      <c r="G83" t="inlineStr">
        <is>
          <t>Balkon</t>
        </is>
      </c>
      <c r="H83" s="148" t="n">
        <v>4294.22357667267</v>
      </c>
    </row>
    <row r="84">
      <c r="A84" t="n">
        <v>13</v>
      </c>
      <c r="B84" t="inlineStr">
        <is>
          <t>2. Obergeschoss</t>
        </is>
      </c>
      <c r="C84" t="inlineStr">
        <is>
          <t>Balkon, 25 %</t>
        </is>
      </c>
      <c r="D84" s="146" t="n">
        <v>1.85</v>
      </c>
      <c r="E84" s="146" t="n">
        <v>72.19</v>
      </c>
      <c r="F84" t="n">
        <v>3</v>
      </c>
      <c r="G84" t="inlineStr">
        <is>
          <t>Balkon</t>
        </is>
      </c>
      <c r="H84" s="148" t="n">
        <v>4294.22357667267</v>
      </c>
    </row>
    <row r="85">
      <c r="A85" t="n">
        <v>14</v>
      </c>
      <c r="B85" t="inlineStr">
        <is>
          <t>2. Obergeschoss</t>
        </is>
      </c>
      <c r="C85" t="inlineStr">
        <is>
          <t>Flur</t>
        </is>
      </c>
      <c r="D85" s="146" t="n">
        <v>8.57</v>
      </c>
      <c r="E85" s="146" t="n">
        <v>74.95</v>
      </c>
      <c r="F85" t="n">
        <v>3</v>
      </c>
      <c r="G85" t="inlineStr">
        <is>
          <t>Balkon</t>
        </is>
      </c>
      <c r="H85" s="148" t="n">
        <v>4269.513008672448</v>
      </c>
    </row>
    <row r="86">
      <c r="A86" t="n">
        <v>14</v>
      </c>
      <c r="B86" t="inlineStr">
        <is>
          <t>2. Obergeschoss</t>
        </is>
      </c>
      <c r="C86" t="inlineStr">
        <is>
          <t>Abstellraum</t>
        </is>
      </c>
      <c r="D86" s="146" t="n">
        <v>4.49</v>
      </c>
      <c r="E86" s="146" t="n">
        <v>74.95</v>
      </c>
      <c r="F86" t="n">
        <v>3</v>
      </c>
      <c r="G86" t="inlineStr">
        <is>
          <t>Balkon</t>
        </is>
      </c>
      <c r="H86" s="148" t="n">
        <v>4269.513008672448</v>
      </c>
    </row>
    <row r="87">
      <c r="A87" t="n">
        <v>14</v>
      </c>
      <c r="B87" t="inlineStr">
        <is>
          <t>2. Obergeschoss</t>
        </is>
      </c>
      <c r="C87" t="inlineStr">
        <is>
          <t>Bad</t>
        </is>
      </c>
      <c r="D87" s="146" t="n">
        <v>5.97</v>
      </c>
      <c r="E87" s="146" t="n">
        <v>74.95</v>
      </c>
      <c r="F87" t="n">
        <v>3</v>
      </c>
      <c r="G87" t="inlineStr">
        <is>
          <t>Balkon</t>
        </is>
      </c>
      <c r="H87" s="148" t="n">
        <v>4269.513008672448</v>
      </c>
    </row>
    <row r="88">
      <c r="A88" t="n">
        <v>14</v>
      </c>
      <c r="B88" t="inlineStr">
        <is>
          <t>2. Obergeschoss</t>
        </is>
      </c>
      <c r="C88" t="inlineStr">
        <is>
          <t>Kind</t>
        </is>
      </c>
      <c r="D88" s="146" t="n">
        <v>11.63</v>
      </c>
      <c r="E88" s="146" t="n">
        <v>74.95</v>
      </c>
      <c r="F88" t="n">
        <v>3</v>
      </c>
      <c r="G88" t="inlineStr">
        <is>
          <t>Balkon</t>
        </is>
      </c>
      <c r="H88" s="148" t="n">
        <v>4269.513008672448</v>
      </c>
    </row>
    <row r="89">
      <c r="A89" t="n">
        <v>14</v>
      </c>
      <c r="B89" t="inlineStr">
        <is>
          <t>2. Obergeschoss</t>
        </is>
      </c>
      <c r="C89" t="inlineStr">
        <is>
          <t>Schlafen</t>
        </is>
      </c>
      <c r="D89" s="146" t="n">
        <v>15.1</v>
      </c>
      <c r="E89" s="146" t="n">
        <v>74.95</v>
      </c>
      <c r="F89" t="n">
        <v>3</v>
      </c>
      <c r="G89" t="inlineStr">
        <is>
          <t>Balkon</t>
        </is>
      </c>
      <c r="H89" s="148" t="n">
        <v>4269.513008672448</v>
      </c>
    </row>
    <row r="90">
      <c r="A90" t="n">
        <v>14</v>
      </c>
      <c r="B90" t="inlineStr">
        <is>
          <t>2. Obergeschoss</t>
        </is>
      </c>
      <c r="C90" t="inlineStr">
        <is>
          <t>Wohnen / Essen / Kochen</t>
        </is>
      </c>
      <c r="D90" s="146" t="n">
        <v>27.34</v>
      </c>
      <c r="E90" s="146" t="n">
        <v>74.95</v>
      </c>
      <c r="F90" t="n">
        <v>3</v>
      </c>
      <c r="G90" t="inlineStr">
        <is>
          <t>Balkon</t>
        </is>
      </c>
      <c r="H90" s="148" t="n">
        <v>4269.513008672448</v>
      </c>
    </row>
    <row r="91">
      <c r="A91" t="n">
        <v>14</v>
      </c>
      <c r="B91" t="inlineStr">
        <is>
          <t>2. Obergeschoss</t>
        </is>
      </c>
      <c r="C91" t="inlineStr">
        <is>
          <t>Balkon, 25 %</t>
        </is>
      </c>
      <c r="D91" s="146" t="n">
        <v>1.85</v>
      </c>
      <c r="E91" s="146" t="n">
        <v>74.95</v>
      </c>
      <c r="F91" t="n">
        <v>3</v>
      </c>
      <c r="G91" t="inlineStr">
        <is>
          <t>Balkon</t>
        </is>
      </c>
      <c r="H91" s="148" t="n">
        <v>4269.513008672448</v>
      </c>
    </row>
    <row r="92">
      <c r="A92" t="n">
        <v>15</v>
      </c>
      <c r="B92" t="inlineStr">
        <is>
          <t>2. Obergeschoss</t>
        </is>
      </c>
      <c r="C92" t="inlineStr">
        <is>
          <t>Flur</t>
        </is>
      </c>
      <c r="D92" s="146" t="n">
        <v>5.3</v>
      </c>
      <c r="E92" s="146" t="n">
        <v>55.17</v>
      </c>
      <c r="F92" t="n">
        <v>2</v>
      </c>
      <c r="G92" t="inlineStr">
        <is>
          <t>Balkon</t>
        </is>
      </c>
      <c r="H92" s="148" t="n">
        <v>4350.190320826536</v>
      </c>
    </row>
    <row r="93">
      <c r="A93" t="n">
        <v>15</v>
      </c>
      <c r="B93" t="inlineStr">
        <is>
          <t>2. Obergeschoss</t>
        </is>
      </c>
      <c r="C93" t="inlineStr">
        <is>
          <t>Bad</t>
        </is>
      </c>
      <c r="D93" s="146" t="n">
        <v>5.45</v>
      </c>
      <c r="E93" s="146" t="n">
        <v>55.17</v>
      </c>
      <c r="F93" t="n">
        <v>2</v>
      </c>
      <c r="G93" t="inlineStr">
        <is>
          <t>Balkon</t>
        </is>
      </c>
      <c r="H93" s="148" t="n">
        <v>4350.190320826536</v>
      </c>
    </row>
    <row r="94">
      <c r="A94" t="n">
        <v>15</v>
      </c>
      <c r="B94" t="inlineStr">
        <is>
          <t>2. Obergeschoss</t>
        </is>
      </c>
      <c r="C94" t="inlineStr">
        <is>
          <t>Wohnen / Essen / Kochen</t>
        </is>
      </c>
      <c r="D94" s="146" t="n">
        <v>23.98</v>
      </c>
      <c r="E94" s="146" t="n">
        <v>55.17</v>
      </c>
      <c r="F94" t="n">
        <v>2</v>
      </c>
      <c r="G94" t="inlineStr">
        <is>
          <t>Balkon</t>
        </is>
      </c>
      <c r="H94" s="148" t="n">
        <v>4350.190320826536</v>
      </c>
    </row>
    <row r="95">
      <c r="A95" t="n">
        <v>15</v>
      </c>
      <c r="B95" t="inlineStr">
        <is>
          <t>2. Obergeschoss</t>
        </is>
      </c>
      <c r="C95" t="inlineStr">
        <is>
          <t>Abstellraum</t>
        </is>
      </c>
      <c r="D95" s="146" t="n">
        <v>3.29</v>
      </c>
      <c r="E95" s="146" t="n">
        <v>55.17</v>
      </c>
      <c r="F95" t="n">
        <v>2</v>
      </c>
      <c r="G95" t="inlineStr">
        <is>
          <t>Balkon</t>
        </is>
      </c>
      <c r="H95" s="148" t="n">
        <v>4350.190320826536</v>
      </c>
    </row>
    <row r="96">
      <c r="A96" t="n">
        <v>15</v>
      </c>
      <c r="B96" t="inlineStr">
        <is>
          <t>2. Obergeschoss</t>
        </is>
      </c>
      <c r="C96" t="inlineStr">
        <is>
          <t>Schlafen</t>
        </is>
      </c>
      <c r="D96" s="146" t="n">
        <v>15.25</v>
      </c>
      <c r="E96" s="146" t="n">
        <v>55.17</v>
      </c>
      <c r="F96" t="n">
        <v>2</v>
      </c>
      <c r="G96" t="inlineStr">
        <is>
          <t>Balkon</t>
        </is>
      </c>
      <c r="H96" s="148" t="n">
        <v>4350.190320826536</v>
      </c>
    </row>
    <row r="97">
      <c r="A97" t="n">
        <v>15</v>
      </c>
      <c r="B97" t="inlineStr">
        <is>
          <t>2. Obergeschoss</t>
        </is>
      </c>
      <c r="C97" t="inlineStr">
        <is>
          <t>Balkon, 25 %</t>
        </is>
      </c>
      <c r="D97" s="146" t="n">
        <v>1.9</v>
      </c>
      <c r="E97" s="146" t="n">
        <v>55.17</v>
      </c>
      <c r="F97" t="n">
        <v>2</v>
      </c>
      <c r="G97" t="inlineStr">
        <is>
          <t>Balkon</t>
        </is>
      </c>
      <c r="H97" s="148" t="n">
        <v>4350.190320826536</v>
      </c>
    </row>
    <row r="98">
      <c r="A98" t="n">
        <v>16</v>
      </c>
      <c r="B98" t="inlineStr">
        <is>
          <t>2. Obergeschoss</t>
        </is>
      </c>
      <c r="C98" t="inlineStr">
        <is>
          <t>Flur</t>
        </is>
      </c>
      <c r="D98" s="146" t="n">
        <v>10.55</v>
      </c>
      <c r="E98" s="146" t="n">
        <v>74.98</v>
      </c>
      <c r="F98" t="n">
        <v>3</v>
      </c>
      <c r="G98" t="inlineStr">
        <is>
          <t>Balkon</t>
        </is>
      </c>
      <c r="H98" s="148" t="n">
        <v>4334.489197119232</v>
      </c>
    </row>
    <row r="99">
      <c r="A99" t="n">
        <v>16</v>
      </c>
      <c r="B99" t="inlineStr">
        <is>
          <t>2. Obergeschoss</t>
        </is>
      </c>
      <c r="C99" t="inlineStr">
        <is>
          <t>Abstellraum</t>
        </is>
      </c>
      <c r="D99" s="146" t="n">
        <v>3.19</v>
      </c>
      <c r="E99" s="146" t="n">
        <v>74.98</v>
      </c>
      <c r="F99" t="n">
        <v>3</v>
      </c>
      <c r="G99" t="inlineStr">
        <is>
          <t>Balkon</t>
        </is>
      </c>
      <c r="H99" s="148" t="n">
        <v>4334.489197119232</v>
      </c>
    </row>
    <row r="100">
      <c r="A100" t="n">
        <v>16</v>
      </c>
      <c r="B100" t="inlineStr">
        <is>
          <t>2. Obergeschoss</t>
        </is>
      </c>
      <c r="C100" t="inlineStr">
        <is>
          <t>Bad</t>
        </is>
      </c>
      <c r="D100" s="146" t="n">
        <v>5.97</v>
      </c>
      <c r="E100" s="146" t="n">
        <v>74.98</v>
      </c>
      <c r="F100" t="n">
        <v>3</v>
      </c>
      <c r="G100" t="inlineStr">
        <is>
          <t>Balkon</t>
        </is>
      </c>
      <c r="H100" s="148" t="n">
        <v>4334.489197119232</v>
      </c>
    </row>
    <row r="101">
      <c r="A101" t="n">
        <v>16</v>
      </c>
      <c r="B101" t="inlineStr">
        <is>
          <t>2. Obergeschoss</t>
        </is>
      </c>
      <c r="C101" t="inlineStr">
        <is>
          <t>Kind</t>
        </is>
      </c>
      <c r="D101" s="146" t="n">
        <v>11.78</v>
      </c>
      <c r="E101" s="146" t="n">
        <v>74.98</v>
      </c>
      <c r="F101" t="n">
        <v>3</v>
      </c>
      <c r="G101" t="inlineStr">
        <is>
          <t>Balkon</t>
        </is>
      </c>
      <c r="H101" s="148" t="n">
        <v>4334.489197119232</v>
      </c>
    </row>
    <row r="102">
      <c r="A102" t="n">
        <v>16</v>
      </c>
      <c r="B102" t="inlineStr">
        <is>
          <t>2. Obergeschoss</t>
        </is>
      </c>
      <c r="C102" t="inlineStr">
        <is>
          <t>Schlafen</t>
        </is>
      </c>
      <c r="D102" s="146" t="n">
        <v>15.27</v>
      </c>
      <c r="E102" s="146" t="n">
        <v>74.98</v>
      </c>
      <c r="F102" t="n">
        <v>3</v>
      </c>
      <c r="G102" t="inlineStr">
        <is>
          <t>Balkon</t>
        </is>
      </c>
      <c r="H102" s="148" t="n">
        <v>4334.489197119232</v>
      </c>
    </row>
    <row r="103">
      <c r="A103" t="n">
        <v>16</v>
      </c>
      <c r="B103" t="inlineStr">
        <is>
          <t>2. Obergeschoss</t>
        </is>
      </c>
      <c r="C103" t="inlineStr">
        <is>
          <t>Wohnen / Essen / Kochen</t>
        </is>
      </c>
      <c r="D103" s="146" t="n">
        <v>26.43</v>
      </c>
      <c r="E103" s="146" t="n">
        <v>74.98</v>
      </c>
      <c r="F103" t="n">
        <v>3</v>
      </c>
      <c r="G103" t="inlineStr">
        <is>
          <t>Balkon</t>
        </is>
      </c>
      <c r="H103" s="148" t="n">
        <v>4334.489197119232</v>
      </c>
    </row>
    <row r="104">
      <c r="A104" t="n">
        <v>16</v>
      </c>
      <c r="B104" t="inlineStr">
        <is>
          <t>2. Obergeschoss</t>
        </is>
      </c>
      <c r="C104" t="inlineStr">
        <is>
          <t>Balkon, 25 %</t>
        </is>
      </c>
      <c r="D104" s="146" t="n">
        <v>1.79</v>
      </c>
      <c r="E104" s="146" t="n">
        <v>74.98</v>
      </c>
      <c r="F104" t="n">
        <v>3</v>
      </c>
      <c r="G104" t="inlineStr">
        <is>
          <t>Balkon</t>
        </is>
      </c>
      <c r="H104" s="148" t="n">
        <v>4334.489197119232</v>
      </c>
    </row>
    <row r="105">
      <c r="A105" t="n">
        <v>17</v>
      </c>
      <c r="B105" t="inlineStr">
        <is>
          <t>2. Obergeschoss</t>
        </is>
      </c>
      <c r="C105" t="inlineStr">
        <is>
          <t>Flur</t>
        </is>
      </c>
      <c r="D105" s="146" t="n">
        <v>11.56</v>
      </c>
      <c r="E105" s="146" t="n">
        <v>73.43000000000001</v>
      </c>
      <c r="F105" t="n">
        <v>3</v>
      </c>
      <c r="G105" t="inlineStr">
        <is>
          <t>Balkon</t>
        </is>
      </c>
      <c r="H105" s="148" t="n">
        <v>4357.89186980798</v>
      </c>
    </row>
    <row r="106">
      <c r="A106" t="n">
        <v>17</v>
      </c>
      <c r="B106" t="inlineStr">
        <is>
          <t>2. Obergeschoss</t>
        </is>
      </c>
      <c r="C106" t="inlineStr">
        <is>
          <t>Abstellraum</t>
        </is>
      </c>
      <c r="D106" s="146" t="n">
        <v>3.22</v>
      </c>
      <c r="E106" s="146" t="n">
        <v>73.43000000000001</v>
      </c>
      <c r="F106" t="n">
        <v>3</v>
      </c>
      <c r="G106" t="inlineStr">
        <is>
          <t>Balkon</t>
        </is>
      </c>
      <c r="H106" s="148" t="n">
        <v>4357.89186980798</v>
      </c>
    </row>
    <row r="107">
      <c r="A107" t="n">
        <v>17</v>
      </c>
      <c r="B107" t="inlineStr">
        <is>
          <t>2. Obergeschoss</t>
        </is>
      </c>
      <c r="C107" t="inlineStr">
        <is>
          <t>Bad</t>
        </is>
      </c>
      <c r="D107" s="146" t="n">
        <v>5.82</v>
      </c>
      <c r="E107" s="146" t="n">
        <v>73.43000000000001</v>
      </c>
      <c r="F107" t="n">
        <v>3</v>
      </c>
      <c r="G107" t="inlineStr">
        <is>
          <t>Balkon</t>
        </is>
      </c>
      <c r="H107" s="148" t="n">
        <v>4357.89186980798</v>
      </c>
    </row>
    <row r="108">
      <c r="A108" t="n">
        <v>17</v>
      </c>
      <c r="B108" t="inlineStr">
        <is>
          <t>2. Obergeschoss</t>
        </is>
      </c>
      <c r="C108" t="inlineStr">
        <is>
          <t>Schlafen</t>
        </is>
      </c>
      <c r="D108" s="146" t="n">
        <v>14.4</v>
      </c>
      <c r="E108" s="146" t="n">
        <v>73.43000000000001</v>
      </c>
      <c r="F108" t="n">
        <v>3</v>
      </c>
      <c r="G108" t="inlineStr">
        <is>
          <t>Balkon</t>
        </is>
      </c>
      <c r="H108" s="148" t="n">
        <v>4357.89186980798</v>
      </c>
    </row>
    <row r="109">
      <c r="A109" t="n">
        <v>17</v>
      </c>
      <c r="B109" t="inlineStr">
        <is>
          <t>2. Obergeschoss</t>
        </is>
      </c>
      <c r="C109" t="inlineStr">
        <is>
          <t>WC</t>
        </is>
      </c>
      <c r="D109" s="146" t="n">
        <v>2.01</v>
      </c>
      <c r="E109" s="146" t="n">
        <v>73.43000000000001</v>
      </c>
      <c r="F109" t="n">
        <v>3</v>
      </c>
      <c r="G109" t="inlineStr">
        <is>
          <t>Balkon</t>
        </is>
      </c>
      <c r="H109" s="148" t="n">
        <v>4357.89186980798</v>
      </c>
    </row>
    <row r="110">
      <c r="A110" t="n">
        <v>17</v>
      </c>
      <c r="B110" t="inlineStr">
        <is>
          <t>2. Obergeschoss</t>
        </is>
      </c>
      <c r="C110" t="inlineStr">
        <is>
          <t>Kind</t>
        </is>
      </c>
      <c r="D110" s="146" t="n">
        <v>10.47</v>
      </c>
      <c r="E110" s="146" t="n">
        <v>73.43000000000001</v>
      </c>
      <c r="F110" t="n">
        <v>3</v>
      </c>
      <c r="G110" t="inlineStr">
        <is>
          <t>Balkon</t>
        </is>
      </c>
      <c r="H110" s="148" t="n">
        <v>4357.89186980798</v>
      </c>
    </row>
    <row r="111">
      <c r="A111" t="n">
        <v>17</v>
      </c>
      <c r="B111" t="inlineStr">
        <is>
          <t>2. Obergeschoss</t>
        </is>
      </c>
      <c r="C111" t="inlineStr">
        <is>
          <t>Wohnen / Essen / Kochen</t>
        </is>
      </c>
      <c r="D111" s="146" t="n">
        <v>24.18</v>
      </c>
      <c r="E111" s="146" t="n">
        <v>73.43000000000001</v>
      </c>
      <c r="F111" t="n">
        <v>3</v>
      </c>
      <c r="G111" t="inlineStr">
        <is>
          <t>Balkon</t>
        </is>
      </c>
      <c r="H111" s="148" t="n">
        <v>4357.89186980798</v>
      </c>
    </row>
    <row r="112">
      <c r="A112" t="n">
        <v>17</v>
      </c>
      <c r="B112" t="inlineStr">
        <is>
          <t>2. Obergeschoss</t>
        </is>
      </c>
      <c r="C112" t="inlineStr">
        <is>
          <t>Balkon, 25 %</t>
        </is>
      </c>
      <c r="D112" s="146" t="n">
        <v>1.77</v>
      </c>
      <c r="E112" s="146" t="n">
        <v>73.43000000000001</v>
      </c>
      <c r="F112" t="n">
        <v>3</v>
      </c>
      <c r="G112" t="inlineStr">
        <is>
          <t>Balkon</t>
        </is>
      </c>
      <c r="H112" s="148" t="n">
        <v>4357.89186980798</v>
      </c>
    </row>
    <row r="113">
      <c r="A113" t="n">
        <v>18</v>
      </c>
      <c r="B113" t="inlineStr">
        <is>
          <t>Staffelgeschoss</t>
        </is>
      </c>
      <c r="C113" t="inlineStr">
        <is>
          <t>Flur 1</t>
        </is>
      </c>
      <c r="D113" s="146" t="n">
        <v>2.53</v>
      </c>
      <c r="E113" s="146" t="n">
        <v>53.49</v>
      </c>
      <c r="F113" t="n">
        <v>2</v>
      </c>
      <c r="G113" t="inlineStr">
        <is>
          <t>Balkon</t>
        </is>
      </c>
      <c r="H113" s="148" t="n">
        <v>4767.246214245653</v>
      </c>
    </row>
    <row r="114">
      <c r="A114" t="n">
        <v>18</v>
      </c>
      <c r="B114" t="inlineStr">
        <is>
          <t>Staffelgeschoss</t>
        </is>
      </c>
      <c r="C114" t="inlineStr">
        <is>
          <t>Abstellraum</t>
        </is>
      </c>
      <c r="D114" s="146" t="n">
        <v>2.39</v>
      </c>
      <c r="E114" s="146" t="n">
        <v>53.49</v>
      </c>
      <c r="F114" t="n">
        <v>2</v>
      </c>
      <c r="G114" t="inlineStr">
        <is>
          <t>Balkon</t>
        </is>
      </c>
      <c r="H114" s="148" t="n">
        <v>4767.246214245653</v>
      </c>
    </row>
    <row r="115">
      <c r="A115" t="n">
        <v>18</v>
      </c>
      <c r="B115" t="inlineStr">
        <is>
          <t>Staffelgeschoss</t>
        </is>
      </c>
      <c r="C115" t="inlineStr">
        <is>
          <t>Flur 2</t>
        </is>
      </c>
      <c r="D115" s="146" t="n">
        <v>3.11</v>
      </c>
      <c r="E115" s="146" t="n">
        <v>53.49</v>
      </c>
      <c r="F115" t="n">
        <v>2</v>
      </c>
      <c r="G115" t="inlineStr">
        <is>
          <t>Balkon</t>
        </is>
      </c>
      <c r="H115" s="148" t="n">
        <v>4767.246214245653</v>
      </c>
    </row>
    <row r="116">
      <c r="A116" t="n">
        <v>18</v>
      </c>
      <c r="B116" t="inlineStr">
        <is>
          <t>Staffelgeschoss</t>
        </is>
      </c>
      <c r="C116" t="inlineStr">
        <is>
          <t>Bad</t>
        </is>
      </c>
      <c r="D116" s="146" t="n">
        <v>6.13</v>
      </c>
      <c r="E116" s="146" t="n">
        <v>53.49</v>
      </c>
      <c r="F116" t="n">
        <v>2</v>
      </c>
      <c r="G116" t="inlineStr">
        <is>
          <t>Balkon</t>
        </is>
      </c>
      <c r="H116" s="148" t="n">
        <v>4767.246214245653</v>
      </c>
    </row>
    <row r="117">
      <c r="A117" t="n">
        <v>18</v>
      </c>
      <c r="B117" t="inlineStr">
        <is>
          <t>Staffelgeschoss</t>
        </is>
      </c>
      <c r="C117" t="inlineStr">
        <is>
          <t>Wohnen / Essen / Kochen</t>
        </is>
      </c>
      <c r="D117" s="146" t="n">
        <v>23.58</v>
      </c>
      <c r="E117" s="146" t="n">
        <v>53.49</v>
      </c>
      <c r="F117" t="n">
        <v>2</v>
      </c>
      <c r="G117" t="inlineStr">
        <is>
          <t>Balkon</t>
        </is>
      </c>
      <c r="H117" s="148" t="n">
        <v>4767.246214245653</v>
      </c>
    </row>
    <row r="118">
      <c r="A118" t="n">
        <v>18</v>
      </c>
      <c r="B118" t="inlineStr">
        <is>
          <t>Staffelgeschoss</t>
        </is>
      </c>
      <c r="C118" t="inlineStr">
        <is>
          <t>Schlafen</t>
        </is>
      </c>
      <c r="D118" s="146" t="n">
        <v>14.72</v>
      </c>
      <c r="E118" s="146" t="n">
        <v>53.49</v>
      </c>
      <c r="F118" t="n">
        <v>2</v>
      </c>
      <c r="G118" t="inlineStr">
        <is>
          <t>Balkon</t>
        </is>
      </c>
      <c r="H118" s="148" t="n">
        <v>4767.246214245653</v>
      </c>
    </row>
    <row r="119">
      <c r="A119" t="n">
        <v>18</v>
      </c>
      <c r="B119" t="inlineStr">
        <is>
          <t>Staffelgeschoss</t>
        </is>
      </c>
      <c r="C119" t="inlineStr">
        <is>
          <t>Balkon, 25 %</t>
        </is>
      </c>
      <c r="D119" s="146" t="n">
        <v>1.03</v>
      </c>
      <c r="E119" s="146" t="n">
        <v>53.49</v>
      </c>
      <c r="F119" t="n">
        <v>2</v>
      </c>
      <c r="G119" t="inlineStr">
        <is>
          <t>Balkon</t>
        </is>
      </c>
      <c r="H119" s="148" t="n">
        <v>4767.246214245653</v>
      </c>
    </row>
    <row r="120">
      <c r="A120" t="n">
        <v>19</v>
      </c>
      <c r="B120" t="inlineStr">
        <is>
          <t>Staffelgeschoss</t>
        </is>
      </c>
      <c r="C120" t="inlineStr">
        <is>
          <t>Flur 1</t>
        </is>
      </c>
      <c r="D120" s="146" t="n">
        <v>13.48</v>
      </c>
      <c r="E120" s="146" t="n">
        <v>125.83</v>
      </c>
      <c r="F120" t="n">
        <v>3</v>
      </c>
      <c r="G120" t="inlineStr">
        <is>
          <t>Dachterrasse</t>
        </is>
      </c>
      <c r="H120" s="148" t="n">
        <v>4529.921322419137</v>
      </c>
    </row>
    <row r="121">
      <c r="A121" t="n">
        <v>19</v>
      </c>
      <c r="B121" t="inlineStr">
        <is>
          <t>Staffelgeschoss</t>
        </is>
      </c>
      <c r="C121" t="inlineStr">
        <is>
          <t>Kind</t>
        </is>
      </c>
      <c r="D121" s="146" t="n">
        <v>12.51</v>
      </c>
      <c r="E121" s="146" t="n">
        <v>125.83</v>
      </c>
      <c r="F121" t="n">
        <v>3</v>
      </c>
      <c r="G121" t="inlineStr">
        <is>
          <t>Dachterrasse</t>
        </is>
      </c>
      <c r="H121" s="148" t="n">
        <v>4529.921322419137</v>
      </c>
    </row>
    <row r="122">
      <c r="A122" t="n">
        <v>19</v>
      </c>
      <c r="B122" t="inlineStr">
        <is>
          <t>Staffelgeschoss</t>
        </is>
      </c>
      <c r="C122" t="inlineStr">
        <is>
          <t>Bad</t>
        </is>
      </c>
      <c r="D122" s="146" t="n">
        <v>10.6</v>
      </c>
      <c r="E122" s="146" t="n">
        <v>125.83</v>
      </c>
      <c r="F122" t="n">
        <v>3</v>
      </c>
      <c r="G122" t="inlineStr">
        <is>
          <t>Dachterrasse</t>
        </is>
      </c>
      <c r="H122" s="148" t="n">
        <v>4529.921322419137</v>
      </c>
    </row>
    <row r="123">
      <c r="A123" t="n">
        <v>19</v>
      </c>
      <c r="B123" t="inlineStr">
        <is>
          <t>Staffelgeschoss</t>
        </is>
      </c>
      <c r="C123" t="inlineStr">
        <is>
          <t>Schlafen</t>
        </is>
      </c>
      <c r="D123" s="146" t="n">
        <v>16.72</v>
      </c>
      <c r="E123" s="146" t="n">
        <v>125.83</v>
      </c>
      <c r="F123" t="n">
        <v>3</v>
      </c>
      <c r="G123" t="inlineStr">
        <is>
          <t>Dachterrasse</t>
        </is>
      </c>
      <c r="H123" s="148" t="n">
        <v>4529.921322419137</v>
      </c>
    </row>
    <row r="124">
      <c r="A124" t="n">
        <v>19</v>
      </c>
      <c r="B124" t="inlineStr">
        <is>
          <t>Staffelgeschoss</t>
        </is>
      </c>
      <c r="C124" t="inlineStr">
        <is>
          <t>WC</t>
        </is>
      </c>
      <c r="D124" s="146" t="n">
        <v>1.97</v>
      </c>
      <c r="E124" s="146" t="n">
        <v>125.83</v>
      </c>
      <c r="F124" t="n">
        <v>3</v>
      </c>
      <c r="G124" t="inlineStr">
        <is>
          <t>Dachterrasse</t>
        </is>
      </c>
      <c r="H124" s="148" t="n">
        <v>4529.921322419137</v>
      </c>
    </row>
    <row r="125">
      <c r="A125" t="n">
        <v>19</v>
      </c>
      <c r="B125" t="inlineStr">
        <is>
          <t>Staffelgeschoss</t>
        </is>
      </c>
      <c r="C125" t="inlineStr">
        <is>
          <t>Kochen / Essen</t>
        </is>
      </c>
      <c r="D125" s="146" t="n">
        <v>32.25</v>
      </c>
      <c r="E125" s="146" t="n">
        <v>125.83</v>
      </c>
      <c r="F125" t="n">
        <v>3</v>
      </c>
      <c r="G125" t="inlineStr">
        <is>
          <t>Dachterrasse</t>
        </is>
      </c>
      <c r="H125" s="148" t="n">
        <v>4529.921322419137</v>
      </c>
    </row>
    <row r="126">
      <c r="A126" t="n">
        <v>19</v>
      </c>
      <c r="B126" t="inlineStr">
        <is>
          <t>Staffelgeschoss</t>
        </is>
      </c>
      <c r="C126" t="inlineStr">
        <is>
          <t>Abstellraum</t>
        </is>
      </c>
      <c r="D126" s="146" t="n">
        <v>2.69</v>
      </c>
      <c r="E126" s="146" t="n">
        <v>125.83</v>
      </c>
      <c r="F126" t="n">
        <v>3</v>
      </c>
      <c r="G126" t="inlineStr">
        <is>
          <t>Dachterrasse</t>
        </is>
      </c>
      <c r="H126" s="148" t="n">
        <v>4529.921322419137</v>
      </c>
    </row>
    <row r="127">
      <c r="A127" t="n">
        <v>19</v>
      </c>
      <c r="B127" t="inlineStr">
        <is>
          <t>Staffelgeschoss</t>
        </is>
      </c>
      <c r="C127" t="inlineStr">
        <is>
          <t>Flur 2</t>
        </is>
      </c>
      <c r="D127" s="146" t="n">
        <v>3.78</v>
      </c>
      <c r="E127" s="146" t="n">
        <v>125.83</v>
      </c>
      <c r="F127" t="n">
        <v>3</v>
      </c>
      <c r="G127" t="inlineStr">
        <is>
          <t>Dachterrasse</t>
        </is>
      </c>
      <c r="H127" s="148" t="n">
        <v>4529.921322419137</v>
      </c>
    </row>
    <row r="128">
      <c r="A128" t="n">
        <v>19</v>
      </c>
      <c r="B128" t="inlineStr">
        <is>
          <t>Staffelgeschoss</t>
        </is>
      </c>
      <c r="C128" t="inlineStr">
        <is>
          <t>HWR</t>
        </is>
      </c>
      <c r="D128" s="146" t="n">
        <v>7.02</v>
      </c>
      <c r="E128" s="146" t="n">
        <v>125.83</v>
      </c>
      <c r="F128" t="n">
        <v>3</v>
      </c>
      <c r="G128" t="inlineStr">
        <is>
          <t>Dachterrasse</t>
        </is>
      </c>
      <c r="H128" s="148" t="n">
        <v>4529.921322419137</v>
      </c>
    </row>
    <row r="129">
      <c r="A129" t="n">
        <v>19</v>
      </c>
      <c r="B129" t="inlineStr">
        <is>
          <t>Staffelgeschoss</t>
        </is>
      </c>
      <c r="C129" t="inlineStr">
        <is>
          <t>Wohnen</t>
        </is>
      </c>
      <c r="D129" s="146" t="n">
        <v>17.43</v>
      </c>
      <c r="E129" s="146" t="n">
        <v>125.83</v>
      </c>
      <c r="F129" t="n">
        <v>3</v>
      </c>
      <c r="G129" t="inlineStr">
        <is>
          <t>Dachterrasse</t>
        </is>
      </c>
      <c r="H129" s="148" t="n">
        <v>4529.921322419137</v>
      </c>
    </row>
    <row r="130">
      <c r="A130" t="n">
        <v>19</v>
      </c>
      <c r="B130" t="inlineStr">
        <is>
          <t>Staffelgeschoss</t>
        </is>
      </c>
      <c r="C130" t="inlineStr">
        <is>
          <t>Dachterrasse, 25 %</t>
        </is>
      </c>
      <c r="D130" s="146" t="n">
        <v>7.38</v>
      </c>
      <c r="E130" s="146" t="n">
        <v>125.83</v>
      </c>
      <c r="F130" t="n">
        <v>3</v>
      </c>
      <c r="G130" t="inlineStr">
        <is>
          <t>Dachterrasse</t>
        </is>
      </c>
      <c r="H130" s="148" t="n">
        <v>4529.921322419137</v>
      </c>
    </row>
    <row r="131">
      <c r="A131" t="n">
        <v>20</v>
      </c>
      <c r="B131" t="inlineStr">
        <is>
          <t>Staffelgeschoss</t>
        </is>
      </c>
      <c r="C131" t="inlineStr">
        <is>
          <t>Flur</t>
        </is>
      </c>
      <c r="D131" s="146" t="n">
        <v>12.85</v>
      </c>
      <c r="E131" s="146" t="n">
        <v>112.89</v>
      </c>
      <c r="F131" t="n">
        <v>3</v>
      </c>
      <c r="G131" t="inlineStr">
        <is>
          <t>Dachterrasse</t>
        </is>
      </c>
      <c r="H131" s="148" t="n">
        <v>4561.962972805386</v>
      </c>
    </row>
    <row r="132">
      <c r="A132" t="n">
        <v>20</v>
      </c>
      <c r="B132" t="inlineStr">
        <is>
          <t>Staffelgeschoss</t>
        </is>
      </c>
      <c r="C132" t="inlineStr">
        <is>
          <t>WC</t>
        </is>
      </c>
      <c r="D132" s="146" t="n">
        <v>1.77</v>
      </c>
      <c r="E132" s="146" t="n">
        <v>112.89</v>
      </c>
      <c r="F132" t="n">
        <v>3</v>
      </c>
      <c r="G132" t="inlineStr">
        <is>
          <t>Dachterrasse</t>
        </is>
      </c>
      <c r="H132" s="148" t="n">
        <v>4561.962972805386</v>
      </c>
    </row>
    <row r="133">
      <c r="A133" t="n">
        <v>20</v>
      </c>
      <c r="B133" t="inlineStr">
        <is>
          <t>Staffelgeschoss</t>
        </is>
      </c>
      <c r="C133" t="inlineStr">
        <is>
          <t>Abstellraum</t>
        </is>
      </c>
      <c r="D133" s="146" t="n">
        <v>6.33</v>
      </c>
      <c r="E133" s="146" t="n">
        <v>112.89</v>
      </c>
      <c r="F133" t="n">
        <v>3</v>
      </c>
      <c r="G133" t="inlineStr">
        <is>
          <t>Dachterrasse</t>
        </is>
      </c>
      <c r="H133" s="148" t="n">
        <v>4561.962972805386</v>
      </c>
    </row>
    <row r="134">
      <c r="A134" t="n">
        <v>20</v>
      </c>
      <c r="B134" t="inlineStr">
        <is>
          <t>Staffelgeschoss</t>
        </is>
      </c>
      <c r="C134" t="inlineStr">
        <is>
          <t>Schlafen</t>
        </is>
      </c>
      <c r="D134" s="146" t="n">
        <v>15.76</v>
      </c>
      <c r="E134" s="146" t="n">
        <v>112.89</v>
      </c>
      <c r="F134" t="n">
        <v>3</v>
      </c>
      <c r="G134" t="inlineStr">
        <is>
          <t>Dachterrasse</t>
        </is>
      </c>
      <c r="H134" s="148" t="n">
        <v>4561.962972805386</v>
      </c>
    </row>
    <row r="135">
      <c r="A135" t="n">
        <v>20</v>
      </c>
      <c r="B135" t="inlineStr">
        <is>
          <t>Staffelgeschoss</t>
        </is>
      </c>
      <c r="C135" t="inlineStr">
        <is>
          <t>Kind</t>
        </is>
      </c>
      <c r="D135" s="146" t="n">
        <v>14.49</v>
      </c>
      <c r="E135" s="146" t="n">
        <v>112.89</v>
      </c>
      <c r="F135" t="n">
        <v>3</v>
      </c>
      <c r="G135" t="inlineStr">
        <is>
          <t>Dachterrasse</t>
        </is>
      </c>
      <c r="H135" s="148" t="n">
        <v>4561.962972805386</v>
      </c>
    </row>
    <row r="136">
      <c r="A136" t="n">
        <v>20</v>
      </c>
      <c r="B136" t="inlineStr">
        <is>
          <t>Staffelgeschoss</t>
        </is>
      </c>
      <c r="C136" t="inlineStr">
        <is>
          <t>Bad</t>
        </is>
      </c>
      <c r="D136" s="146" t="n">
        <v>12.02</v>
      </c>
      <c r="E136" s="146" t="n">
        <v>112.89</v>
      </c>
      <c r="F136" t="n">
        <v>3</v>
      </c>
      <c r="G136" t="inlineStr">
        <is>
          <t>Dachterrasse</t>
        </is>
      </c>
      <c r="H136" s="148" t="n">
        <v>4561.962972805386</v>
      </c>
    </row>
    <row r="137">
      <c r="A137" t="n">
        <v>20</v>
      </c>
      <c r="B137" t="inlineStr">
        <is>
          <t>Staffelgeschoss</t>
        </is>
      </c>
      <c r="C137" t="inlineStr">
        <is>
          <t>Wohnen / Essen / Kochen</t>
        </is>
      </c>
      <c r="D137" s="146" t="n">
        <v>41.18</v>
      </c>
      <c r="E137" s="146" t="n">
        <v>112.89</v>
      </c>
      <c r="F137" t="n">
        <v>3</v>
      </c>
      <c r="G137" t="inlineStr">
        <is>
          <t>Dachterrasse</t>
        </is>
      </c>
      <c r="H137" s="148" t="n">
        <v>4561.962972805386</v>
      </c>
    </row>
    <row r="138">
      <c r="A138" t="n">
        <v>20</v>
      </c>
      <c r="B138" t="inlineStr">
        <is>
          <t>Staffelgeschoss</t>
        </is>
      </c>
      <c r="C138" t="inlineStr">
        <is>
          <t>Dachterrasse, 25 %</t>
        </is>
      </c>
      <c r="D138" s="146" t="n">
        <v>8.49</v>
      </c>
      <c r="E138" s="146" t="n">
        <v>112.89</v>
      </c>
      <c r="F138" t="n">
        <v>3</v>
      </c>
      <c r="G138" t="inlineStr">
        <is>
          <t>Dachterrasse</t>
        </is>
      </c>
      <c r="H138" s="148" t="n">
        <v>4561.962972805386</v>
      </c>
    </row>
  </sheetData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cols>
    <col width="31" customWidth="1" style="16" min="1" max="1"/>
    <col width="31" customWidth="1" style="16" min="2" max="2"/>
    <col width="24" customWidth="1" style="16" min="4" max="4"/>
    <col width="20" customWidth="1" style="16" min="5" max="5"/>
  </cols>
  <sheetData>
    <row r="1" ht="40" customHeight="1" s="16">
      <c r="A1" s="32" t="inlineStr">
        <is>
          <t>VERKAUFSKALKULATION | DANNENBAUMSTRASSE 34</t>
        </is>
      </c>
      <c r="B1" s="1" t="n"/>
      <c r="C1" s="1" t="n"/>
      <c r="D1" s="1" t="n"/>
      <c r="E1" s="1" t="n"/>
      <c r="F1" s="1" t="n"/>
      <c r="G1" s="1" t="n"/>
      <c r="H1" s="1" t="n"/>
    </row>
    <row r="3">
      <c r="A3" s="34" t="inlineStr">
        <is>
          <t>Grundlage</t>
        </is>
      </c>
      <c r="B3" s="34" t="inlineStr">
        <is>
          <t>Wert</t>
        </is>
      </c>
      <c r="D3" s="42" t="inlineStr">
        <is>
          <t>Kennzahl</t>
        </is>
      </c>
      <c r="E3" s="42" t="inlineStr">
        <is>
          <t>Ergebnis</t>
        </is>
      </c>
    </row>
    <row r="4">
      <c r="A4" s="38" t="inlineStr">
        <is>
          <t>Wohneinheiten</t>
        </is>
      </c>
      <c r="B4" t="n">
        <v>20</v>
      </c>
      <c r="D4" s="46" t="inlineStr">
        <is>
          <t>Wohnungserlöse</t>
        </is>
      </c>
      <c r="E4" s="148">
        <f>SUM(Wohnungen!H2:H21)</f>
        <v/>
      </c>
    </row>
    <row r="5">
      <c r="A5" s="38" t="inlineStr">
        <is>
          <t>Stellplätze</t>
        </is>
      </c>
      <c r="B5" t="n">
        <v>15</v>
      </c>
      <c r="D5" s="46" t="inlineStr">
        <is>
          <t>Stellplatzerlöse</t>
        </is>
      </c>
      <c r="E5" s="148">
        <f>SUM('Stellplätze'!B2:B16)</f>
        <v/>
      </c>
    </row>
    <row r="6">
      <c r="A6" s="38" t="inlineStr">
        <is>
          <t>Stellplatzpreis</t>
        </is>
      </c>
      <c r="B6" s="148" t="n">
        <v>15000</v>
      </c>
      <c r="D6" s="46" t="inlineStr">
        <is>
          <t>Gesamterlös</t>
        </is>
      </c>
      <c r="E6" s="148">
        <f>E4+E5</f>
        <v/>
      </c>
    </row>
    <row r="7">
      <c r="A7" s="38" t="inlineStr">
        <is>
          <t>Zuordnung</t>
        </is>
      </c>
      <c r="B7" t="inlineStr">
        <is>
          <t>Keine feste Wohnungszuordnung</t>
        </is>
      </c>
      <c r="D7" s="46" t="inlineStr">
        <is>
          <t>Ø Preis / m²</t>
        </is>
      </c>
      <c r="E7" s="148">
        <f>SUMPRODUCT(Wohnungen!D2:D21,Wohnungen!G2:G21)/SUM(Wohnungen!D2:D21)</f>
        <v/>
      </c>
    </row>
    <row r="8">
      <c r="D8" s="46" t="inlineStr">
        <is>
          <t>Gesamtwohnfläche</t>
        </is>
      </c>
      <c r="E8" s="146">
        <f>SUM(Wohnungen!D2:D21)</f>
        <v/>
      </c>
    </row>
    <row r="10">
      <c r="A10" s="56" t="inlineStr">
        <is>
          <t>Wichtig: Die 15 Stellplätze sind eigenständige Verkaufspositionen und keiner Wohnung fest zugeordnet. Wohnungskaufpreise enthalten daher keinen Stellplatz. Käufer können einen verfügbaren Stellplatz separat erwerben.</t>
        </is>
      </c>
      <c r="B10" s="1" t="n"/>
      <c r="C10" s="1" t="n"/>
      <c r="D10" s="1" t="n"/>
      <c r="E10" s="1" t="n"/>
      <c r="F10" s="1" t="n"/>
      <c r="G10" s="1" t="n"/>
      <c r="H10" s="1" t="n"/>
    </row>
    <row r="11">
      <c r="A11" s="1" t="n"/>
      <c r="H11" s="1" t="n"/>
    </row>
    <row r="12">
      <c r="A12" s="1" t="n"/>
      <c r="H12" s="1" t="n"/>
    </row>
    <row r="13">
      <c r="A13" s="1" t="n"/>
      <c r="B13" s="1" t="n"/>
      <c r="C13" s="1" t="n"/>
      <c r="D13" s="1" t="n"/>
      <c r="E13" s="1" t="n"/>
      <c r="F13" s="1" t="n"/>
      <c r="G13" s="1" t="n"/>
      <c r="H13" s="1" t="n"/>
    </row>
  </sheetData>
  <mergeCells count="2">
    <mergeCell ref="A1:H1"/>
    <mergeCell ref="A10:H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A4"/>
  <sheetViews>
    <sheetView workbookViewId="0">
      <selection activeCell="A1" sqref="A1"/>
    </sheetView>
  </sheetViews>
  <sheetFormatPr baseColWidth="8" defaultRowHeight="15"/>
  <cols>
    <col width="18" customWidth="1" style="16" min="1" max="1"/>
  </cols>
  <sheetData>
    <row r="1">
      <c r="A1" s="3" t="inlineStr">
        <is>
          <t>Status</t>
        </is>
      </c>
    </row>
    <row r="2">
      <c r="A2" t="inlineStr">
        <is>
          <t>Verfügbar</t>
        </is>
      </c>
    </row>
    <row r="3">
      <c r="A3" t="inlineStr">
        <is>
          <t>Reserviert</t>
        </is>
      </c>
    </row>
    <row r="4">
      <c r="A4" t="inlineStr">
        <is>
          <t>Verkauft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2026-07-15T09:29:46Z</dcterms:created>
  <dcterms:modified xmlns:dcterms="http://purl.org/dc/terms/" xmlns:xsi="http://www.w3.org/2001/XMLSchema-instance" xsi:type="dcterms:W3CDTF">2026-07-15T15:12:57Z</dcterms:modified>
</cp:coreProperties>
</file>